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2B7F0700-DE38-4084-A1F3-009B93EDD5CC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Bahnemann-Ch51" sheetId="16" r:id="rId2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6" l="1"/>
  <c r="D15" i="16"/>
  <c r="H14" i="16" s="1"/>
  <c r="F14" i="16"/>
  <c r="F13" i="16"/>
  <c r="G12" i="16"/>
  <c r="F12" i="16"/>
  <c r="F11" i="16"/>
  <c r="F10" i="16"/>
  <c r="G9" i="16"/>
  <c r="F9" i="16"/>
  <c r="H8" i="16"/>
  <c r="G8" i="16"/>
  <c r="F8" i="16"/>
  <c r="G10" i="16" l="1"/>
  <c r="H12" i="16"/>
  <c r="F15" i="16"/>
  <c r="I12" i="16" s="1"/>
  <c r="H10" i="16"/>
  <c r="G14" i="16"/>
  <c r="I8" i="16" l="1"/>
  <c r="I10" i="16"/>
</calcChain>
</file>

<file path=xl/sharedStrings.xml><?xml version="1.0" encoding="utf-8"?>
<sst xmlns="http://schemas.openxmlformats.org/spreadsheetml/2006/main" count="44" uniqueCount="37">
  <si>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</si>
  <si>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</si>
  <si>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</si>
  <si>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</si>
  <si>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</si>
  <si>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</si>
  <si>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</si>
  <si>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</si>
  <si>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</si>
  <si>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?</t>
  </si>
  <si>
    <t>Source Text</t>
  </si>
  <si>
    <t>Total</t>
  </si>
  <si>
    <t>a.)</t>
  </si>
  <si>
    <t>b.)</t>
  </si>
  <si>
    <t>Exam 8: Bahnemann – Chapter 5</t>
  </si>
  <si>
    <t>Bahnemann.Chapter5</t>
  </si>
  <si>
    <t>Estimate the excess severity behaviour and determine the underlying distribution.</t>
  </si>
  <si>
    <r>
      <t>F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</si>
  <si>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r>
      <t>e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</si>
  <si>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t>Grouped sample data for 1000 policies</t>
  </si>
  <si>
    <t>Group</t>
  </si>
  <si>
    <t># Claims</t>
  </si>
  <si>
    <t>Total Loss</t>
  </si>
  <si>
    <t>Severity</t>
  </si>
  <si>
    <t>0 - 100</t>
  </si>
  <si>
    <t>101 - 500</t>
  </si>
  <si>
    <t>501 - 1000</t>
  </si>
  <si>
    <t>1001 - 2000</t>
  </si>
  <si>
    <t>NA</t>
  </si>
  <si>
    <t>2001 - 4000</t>
  </si>
  <si>
    <t>4001 - 5000</t>
  </si>
  <si>
    <t>5001 - 10000</t>
  </si>
  <si>
    <t>Fill in the highlighted values and graph the excess severities to identify the distribution.</t>
  </si>
  <si>
    <t>Assuming a Pareto distribution is appropriate, calculate the parameters of the distribution.</t>
  </si>
  <si>
    <t>W-Bahnemann-Ch51</t>
  </si>
  <si>
    <t>Estimate the excess severity behaviour and determine the underlying distribution</t>
  </si>
  <si>
    <t>Problem Set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</si>
</sst>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4" xfId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5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0" fontId="0" fillId="2" borderId="5" xfId="0" applyFill="1" applyBorder="1" applyProtection="1"/>
    <xf numFmtId="0" fontId="0" fillId="2" borderId="1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0" xfId="0" applyFill="1" applyBorder="1" applyAlignment="1" applyProtection="1">
      <alignment horizontal="center"/>
    </xf>
    <xf numFmtId="3" fontId="0" fillId="2" borderId="0" xfId="0" applyNumberForma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3" fontId="0" fillId="2" borderId="1" xfId="0" applyNumberFormat="1" applyFill="1" applyBorder="1" applyAlignment="1" applyProtection="1">
      <alignment horizontal="center"/>
    </xf>
    <xf numFmtId="1" fontId="0" fillId="2" borderId="1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42332</xdr:colOff>
      <xdr:row>6</xdr:row>
      <xdr:rowOff>8465</xdr:rowOff>
    </xdr:from>
    <xdr:ext cx="686535" cy="180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5BF68-D972-4D21-8BE0-BCC56AD7B61A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acc>
                      <m:accPr>
                        <m:chr m:val="̂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5BF68-D972-4D21-8BE0-BCC56AD7B61A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𝐸_1000 [𝑋 ̂;𝑥]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sheetPr codeName="Sheet1"/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38" t="s">
        <v>14</v>
      </c>
      <c r="B5" s="38"/>
      <c r="C5" s="38"/>
    </row>
    <row r="6" spans="1:3" ht="15" customHeight="1" x14ac:dyDescent="0.25">
      <c r="A6" s="38"/>
      <c r="B6" s="38"/>
      <c r="C6" s="38"/>
    </row>
    <row r="7" spans="1:3" ht="15" customHeight="1" x14ac:dyDescent="0.25"/>
    <row r="8" spans="1:3" ht="15" customHeight="1" x14ac:dyDescent="0.3">
      <c r="A8" s="39" t="s">
        <v>36</v>
      </c>
      <c r="B8" s="39"/>
      <c r="C8" s="39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34</v>
      </c>
      <c r="C11" s="1" t="s">
        <v>35</v>
      </c>
    </row>
    <row r="12" spans="1:3" x14ac:dyDescent="0.25">
      <c r="A12" s="4"/>
    </row>
    <row r="13" spans="1:3" x14ac:dyDescent="0.25">
      <c r="A13" s="4"/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118a6z1Pg2J+7Br2w0nRHiKkGIrW91yyBt8XOyxfKXZypzWhdVYtJ2nuqQem7md1bqFzV7GzoQERBAwn12x3IQ==" saltValue="R6aUzAP61T/Jtzt3/XyYLA==" spinCount="100000" sheet="1" objects="1" scenarios="1" formatCells="0" formatColumns="0" formatRows="0"/>
  <mergeCells count="2">
    <mergeCell ref="A5:C6"/>
    <mergeCell ref="A8:C8"/>
  </mergeCells>
  <hyperlinks>
    <hyperlink ref="A11" location="'W-Bahnemann-Ch51'!A1" display="'W-Bahnemann-Ch5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A3A7-1F01-44FF-9999-973D7FCC2173}">
  <sheetPr codeName="Sheet43"/>
  <dimension ref="A1:Z57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2.7109375" style="8" customWidth="1"/>
    <col min="4" max="4" width="8.28515625" style="8" bestFit="1" customWidth="1"/>
    <col min="5" max="5" width="9.85546875" style="8" bestFit="1" customWidth="1"/>
    <col min="6" max="6" width="8" style="8" bestFit="1" customWidth="1"/>
    <col min="7" max="7" width="12.5703125" style="8" bestFit="1" customWidth="1"/>
    <col min="8" max="8" width="12" style="8" customWidth="1"/>
    <col min="9" max="10" width="9.140625" style="8" customWidth="1"/>
    <col min="11" max="11" width="2.7109375" style="8" customWidth="1"/>
    <col min="12" max="12" width="5.5703125" style="8" customWidth="1"/>
    <col min="13" max="13" width="12.7109375" style="8" bestFit="1" customWidth="1"/>
    <col min="14" max="14" width="8.28515625" style="8" bestFit="1" customWidth="1"/>
    <col min="15" max="15" width="12" style="8" bestFit="1" customWidth="1"/>
    <col min="16" max="16" width="8" style="8" bestFit="1" customWidth="1"/>
    <col min="17" max="17" width="7.5703125" style="8" bestFit="1" customWidth="1"/>
    <col min="18" max="18" width="11" style="8" customWidth="1"/>
    <col min="19" max="20" width="9.140625" style="8" customWidth="1"/>
    <col min="21" max="21" width="9.140625" style="8"/>
    <col min="22" max="22" width="9.140625" style="8" customWidth="1"/>
    <col min="23" max="23" width="9.140625" style="8"/>
    <col min="24" max="24" width="13.5703125" style="8" customWidth="1"/>
    <col min="25" max="16384" width="9.140625" style="8"/>
  </cols>
  <sheetData>
    <row r="1" spans="1:26" x14ac:dyDescent="0.25">
      <c r="A1" s="12" t="s">
        <v>3</v>
      </c>
      <c r="B1" s="13"/>
      <c r="C1" s="13" t="s">
        <v>15</v>
      </c>
      <c r="D1" s="14"/>
      <c r="E1" s="13"/>
      <c r="F1" s="13"/>
      <c r="G1" s="13"/>
      <c r="H1" s="13"/>
      <c r="I1" s="13"/>
      <c r="J1" s="6" t="s">
        <v>8</v>
      </c>
      <c r="K1" s="9"/>
      <c r="Y1" s="9"/>
    </row>
    <row r="2" spans="1:26" x14ac:dyDescent="0.25">
      <c r="A2" s="15" t="s">
        <v>4</v>
      </c>
      <c r="B2" s="16"/>
      <c r="C2" s="16" t="s">
        <v>10</v>
      </c>
      <c r="D2" s="16"/>
      <c r="E2" s="16"/>
      <c r="F2" s="16"/>
      <c r="G2" s="16"/>
      <c r="H2" s="16"/>
      <c r="I2" s="16"/>
      <c r="J2" s="17"/>
      <c r="K2" s="9"/>
      <c r="Y2" s="9"/>
    </row>
    <row r="3" spans="1:26" x14ac:dyDescent="0.25">
      <c r="A3" s="15" t="s">
        <v>5</v>
      </c>
      <c r="B3" s="16"/>
      <c r="C3" s="16" t="s">
        <v>16</v>
      </c>
      <c r="D3" s="16"/>
      <c r="E3" s="16"/>
      <c r="F3" s="16"/>
      <c r="G3" s="16"/>
      <c r="H3" s="16"/>
      <c r="I3" s="16"/>
      <c r="J3" s="17"/>
      <c r="K3" s="9"/>
      <c r="Y3" s="9"/>
    </row>
    <row r="4" spans="1:26" x14ac:dyDescent="0.25">
      <c r="A4" s="18"/>
      <c r="B4" s="19"/>
      <c r="C4" s="19"/>
      <c r="D4" s="19"/>
      <c r="E4" s="19"/>
      <c r="F4" s="19"/>
      <c r="G4" s="19"/>
      <c r="H4" s="19"/>
      <c r="I4" s="19"/>
      <c r="J4" s="20"/>
      <c r="K4" s="10"/>
      <c r="Y4" s="10"/>
      <c r="Z4" s="11"/>
    </row>
    <row r="5" spans="1:26" ht="15" customHeight="1" x14ac:dyDescent="0.25">
      <c r="A5" s="21" t="s">
        <v>6</v>
      </c>
      <c r="B5" s="16"/>
      <c r="C5" s="16" t="s">
        <v>19</v>
      </c>
      <c r="D5" s="16"/>
      <c r="E5" s="16"/>
      <c r="F5" s="16"/>
      <c r="G5" s="16"/>
      <c r="H5" s="16"/>
      <c r="I5" s="16"/>
      <c r="J5" s="17"/>
      <c r="K5" s="10"/>
      <c r="W5" s="11"/>
      <c r="X5" s="11"/>
      <c r="Y5" s="10"/>
      <c r="Z5" s="11"/>
    </row>
    <row r="6" spans="1:26" x14ac:dyDescent="0.25">
      <c r="A6" s="22"/>
      <c r="B6" s="16"/>
      <c r="C6" s="16"/>
      <c r="D6" s="16"/>
      <c r="E6" s="16"/>
      <c r="F6" s="16"/>
      <c r="G6" s="16"/>
      <c r="H6" s="16"/>
      <c r="I6" s="16"/>
      <c r="J6" s="17"/>
      <c r="K6" s="10"/>
      <c r="W6" s="11"/>
      <c r="X6" s="11"/>
      <c r="Y6" s="10"/>
      <c r="Z6" s="11"/>
    </row>
    <row r="7" spans="1:26" ht="15" customHeight="1" x14ac:dyDescent="0.35">
      <c r="A7" s="22"/>
      <c r="B7" s="16"/>
      <c r="C7" s="24" t="s">
        <v>20</v>
      </c>
      <c r="D7" s="28" t="s">
        <v>21</v>
      </c>
      <c r="E7" s="28" t="s">
        <v>22</v>
      </c>
      <c r="F7" s="28" t="s">
        <v>23</v>
      </c>
      <c r="G7" s="28" t="s">
        <v>17</v>
      </c>
      <c r="H7" s="29"/>
      <c r="I7" s="28" t="s">
        <v>18</v>
      </c>
      <c r="J7" s="17"/>
      <c r="K7" s="10"/>
      <c r="W7" s="11"/>
      <c r="X7" s="11"/>
      <c r="Y7" s="10"/>
      <c r="Z7" s="11"/>
    </row>
    <row r="8" spans="1:26" ht="15" customHeight="1" x14ac:dyDescent="0.25">
      <c r="A8" s="21"/>
      <c r="B8" s="19"/>
      <c r="C8" s="23" t="s">
        <v>24</v>
      </c>
      <c r="D8" s="30">
        <v>100</v>
      </c>
      <c r="E8" s="31">
        <v>6000</v>
      </c>
      <c r="F8" s="32">
        <f>E8/D8</f>
        <v>60</v>
      </c>
      <c r="G8" s="33">
        <f>SUM($D$8:D8)/$D$15</f>
        <v>0.1</v>
      </c>
      <c r="H8" s="30">
        <f>E8/$D$15+SUM(D9:D14)*100/D15</f>
        <v>96</v>
      </c>
      <c r="I8" s="32">
        <f>($F$15-H8)/(1-G8)</f>
        <v>1195.5555555555554</v>
      </c>
      <c r="J8" s="17"/>
      <c r="K8" s="10"/>
      <c r="W8" s="11"/>
      <c r="X8" s="11"/>
      <c r="Y8" s="10"/>
      <c r="Z8" s="11"/>
    </row>
    <row r="9" spans="1:26" x14ac:dyDescent="0.25">
      <c r="A9" s="21"/>
      <c r="B9" s="19"/>
      <c r="C9" s="23" t="s">
        <v>25</v>
      </c>
      <c r="D9" s="30">
        <v>300</v>
      </c>
      <c r="E9" s="31">
        <v>95000</v>
      </c>
      <c r="F9" s="32">
        <f t="shared" ref="F9:F15" si="0">E9/D9</f>
        <v>316.66666666666669</v>
      </c>
      <c r="G9" s="33">
        <f>SUM($D$8:D9)/$D$15</f>
        <v>0.4</v>
      </c>
      <c r="H9" s="30" t="s">
        <v>9</v>
      </c>
      <c r="I9" s="30" t="s">
        <v>9</v>
      </c>
      <c r="J9" s="17"/>
      <c r="K9" s="10"/>
      <c r="W9" s="11"/>
      <c r="X9" s="11"/>
      <c r="Y9" s="10"/>
      <c r="Z9" s="11"/>
    </row>
    <row r="10" spans="1:26" x14ac:dyDescent="0.25">
      <c r="A10" s="18"/>
      <c r="B10" s="19"/>
      <c r="C10" s="23" t="s">
        <v>26</v>
      </c>
      <c r="D10" s="30">
        <v>240</v>
      </c>
      <c r="E10" s="31">
        <v>145000</v>
      </c>
      <c r="F10" s="32">
        <f t="shared" si="0"/>
        <v>604.16666666666663</v>
      </c>
      <c r="G10" s="33">
        <f>SUM($D$8:D10)/$D$15</f>
        <v>0.64</v>
      </c>
      <c r="H10" s="30">
        <f>SUM(E8:E10)/D15+SUM(D11:D14)*1000/D15</f>
        <v>606</v>
      </c>
      <c r="I10" s="32">
        <f>($F$15-H10)/(1-G10)</f>
        <v>1572.2222222222222</v>
      </c>
      <c r="J10" s="17"/>
      <c r="K10" s="10"/>
      <c r="W10" s="11"/>
      <c r="X10" s="11"/>
      <c r="Y10" s="10"/>
      <c r="Z10" s="11"/>
    </row>
    <row r="11" spans="1:26" x14ac:dyDescent="0.25">
      <c r="A11" s="18"/>
      <c r="B11" s="19"/>
      <c r="C11" s="23" t="s">
        <v>27</v>
      </c>
      <c r="D11" s="30">
        <v>185</v>
      </c>
      <c r="E11" s="31">
        <v>260000</v>
      </c>
      <c r="F11" s="32">
        <f t="shared" si="0"/>
        <v>1405.4054054054054</v>
      </c>
      <c r="G11" s="33" t="s">
        <v>9</v>
      </c>
      <c r="H11" s="30" t="s">
        <v>9</v>
      </c>
      <c r="I11" s="30" t="s">
        <v>9</v>
      </c>
      <c r="J11" s="17"/>
      <c r="K11" s="10"/>
      <c r="W11" s="11"/>
      <c r="X11" s="11"/>
      <c r="Y11" s="10"/>
      <c r="Z11" s="11"/>
    </row>
    <row r="12" spans="1:26" x14ac:dyDescent="0.25">
      <c r="A12" s="18"/>
      <c r="B12" s="19"/>
      <c r="C12" s="23" t="s">
        <v>29</v>
      </c>
      <c r="D12" s="30">
        <v>140</v>
      </c>
      <c r="E12" s="31">
        <v>450000</v>
      </c>
      <c r="F12" s="32">
        <f t="shared" si="0"/>
        <v>3214.2857142857142</v>
      </c>
      <c r="G12" s="33">
        <f>SUM($D$8:D12)/$D$15</f>
        <v>0.96499999999999997</v>
      </c>
      <c r="H12" s="30">
        <f>SUM(E8:E12)/D15+SUM(D13:D14)*4000/D15</f>
        <v>1096</v>
      </c>
      <c r="I12" s="32">
        <f>($F$15-H12)/(1-G12)</f>
        <v>2171.4285714285693</v>
      </c>
      <c r="J12" s="17"/>
      <c r="K12" s="10"/>
      <c r="W12" s="11"/>
      <c r="X12" s="11"/>
      <c r="Y12" s="10"/>
      <c r="Z12" s="11"/>
    </row>
    <row r="13" spans="1:26" x14ac:dyDescent="0.25">
      <c r="A13" s="18"/>
      <c r="B13" s="19"/>
      <c r="C13" s="23" t="s">
        <v>30</v>
      </c>
      <c r="D13" s="30">
        <v>15</v>
      </c>
      <c r="E13" s="31">
        <v>66000</v>
      </c>
      <c r="F13" s="32">
        <f t="shared" si="0"/>
        <v>4400</v>
      </c>
      <c r="G13" s="33" t="s">
        <v>9</v>
      </c>
      <c r="H13" s="30" t="s">
        <v>9</v>
      </c>
      <c r="I13" s="30" t="s">
        <v>9</v>
      </c>
      <c r="J13" s="17"/>
      <c r="K13" s="10"/>
      <c r="W13" s="11"/>
      <c r="X13" s="11"/>
      <c r="Y13" s="10"/>
      <c r="Z13" s="11"/>
    </row>
    <row r="14" spans="1:26" x14ac:dyDescent="0.25">
      <c r="A14" s="18"/>
      <c r="B14" s="19"/>
      <c r="C14" s="24" t="s">
        <v>31</v>
      </c>
      <c r="D14" s="28">
        <v>20</v>
      </c>
      <c r="E14" s="34">
        <v>150000</v>
      </c>
      <c r="F14" s="35">
        <f t="shared" si="0"/>
        <v>7500</v>
      </c>
      <c r="G14" s="36">
        <f>SUM($D$8:D14)/$D$15</f>
        <v>1</v>
      </c>
      <c r="H14" s="28">
        <f>SUM(E8:E14)/D15</f>
        <v>1172</v>
      </c>
      <c r="I14" s="28" t="s">
        <v>28</v>
      </c>
      <c r="J14" s="17"/>
      <c r="K14" s="10"/>
      <c r="W14" s="11"/>
      <c r="X14" s="11"/>
      <c r="Y14" s="10"/>
      <c r="Z14" s="11"/>
    </row>
    <row r="15" spans="1:26" x14ac:dyDescent="0.25">
      <c r="A15" s="22"/>
      <c r="B15" s="16"/>
      <c r="C15" s="23" t="s">
        <v>11</v>
      </c>
      <c r="D15" s="30">
        <f>SUM(D8:D14)</f>
        <v>1000</v>
      </c>
      <c r="E15" s="31">
        <f>SUM(E8:E14)</f>
        <v>1172000</v>
      </c>
      <c r="F15" s="32">
        <f t="shared" si="0"/>
        <v>1172</v>
      </c>
      <c r="G15" s="30"/>
      <c r="H15" s="30"/>
      <c r="I15" s="30"/>
      <c r="J15" s="17"/>
      <c r="K15" s="10"/>
      <c r="W15" s="11"/>
      <c r="X15" s="11"/>
      <c r="Y15" s="10"/>
      <c r="Z15" s="11"/>
    </row>
    <row r="16" spans="1:26" x14ac:dyDescent="0.25">
      <c r="A16" s="22"/>
      <c r="B16" s="16"/>
      <c r="C16" s="30"/>
      <c r="D16" s="30"/>
      <c r="E16" s="30"/>
      <c r="F16" s="30"/>
      <c r="G16" s="16"/>
      <c r="H16" s="16"/>
      <c r="I16" s="16"/>
      <c r="J16" s="17"/>
      <c r="K16" s="10"/>
      <c r="W16" s="11"/>
      <c r="X16" s="11"/>
      <c r="Y16" s="10"/>
      <c r="Z16" s="11"/>
    </row>
    <row r="17" spans="1:26" x14ac:dyDescent="0.25">
      <c r="A17" s="22"/>
      <c r="B17" s="16"/>
      <c r="C17" s="16"/>
      <c r="D17" s="16"/>
      <c r="E17" s="16"/>
      <c r="F17" s="16"/>
      <c r="G17" s="16"/>
      <c r="H17" s="16"/>
      <c r="I17" s="16"/>
      <c r="J17" s="17"/>
      <c r="K17" s="10"/>
      <c r="W17" s="11"/>
      <c r="X17" s="11"/>
      <c r="Y17" s="10"/>
      <c r="Z17" s="11"/>
    </row>
    <row r="18" spans="1:26" x14ac:dyDescent="0.25">
      <c r="A18" s="15" t="s">
        <v>7</v>
      </c>
      <c r="B18" s="16" t="s">
        <v>12</v>
      </c>
      <c r="C18" s="37" t="s">
        <v>32</v>
      </c>
      <c r="D18" s="16"/>
      <c r="E18" s="16"/>
      <c r="F18" s="16"/>
      <c r="G18" s="16"/>
      <c r="H18" s="16"/>
      <c r="I18" s="16"/>
      <c r="J18" s="17"/>
      <c r="K18" s="10"/>
      <c r="W18" s="11"/>
      <c r="X18" s="11"/>
      <c r="Y18" s="10"/>
      <c r="Z18" s="11"/>
    </row>
    <row r="19" spans="1:26" ht="15" customHeight="1" x14ac:dyDescent="0.25">
      <c r="A19" s="22"/>
      <c r="B19" s="16"/>
      <c r="C19" s="16"/>
      <c r="D19" s="16"/>
      <c r="E19" s="16"/>
      <c r="F19" s="16"/>
      <c r="G19" s="16"/>
      <c r="H19" s="16"/>
      <c r="I19" s="16"/>
      <c r="J19" s="17"/>
      <c r="K19" s="10"/>
      <c r="W19" s="11"/>
      <c r="X19" s="11"/>
      <c r="Y19" s="10"/>
      <c r="Z19" s="11"/>
    </row>
    <row r="20" spans="1:26" ht="15.75" thickBot="1" x14ac:dyDescent="0.3">
      <c r="A20" s="25"/>
      <c r="B20" s="26" t="s">
        <v>13</v>
      </c>
      <c r="C20" s="26" t="s">
        <v>33</v>
      </c>
      <c r="D20" s="26"/>
      <c r="E20" s="26"/>
      <c r="F20" s="26"/>
      <c r="G20" s="26"/>
      <c r="H20" s="26"/>
      <c r="I20" s="26"/>
      <c r="J20" s="27"/>
      <c r="K20" s="10"/>
      <c r="W20" s="11"/>
      <c r="X20" s="11"/>
      <c r="Y20" s="10"/>
      <c r="Z20" s="11"/>
    </row>
    <row r="21" spans="1:26" x14ac:dyDescent="0.25">
      <c r="K21" s="10"/>
      <c r="W21" s="11"/>
      <c r="X21" s="11"/>
      <c r="Y21" s="10"/>
      <c r="Z21" s="11"/>
    </row>
    <row r="22" spans="1:26" x14ac:dyDescent="0.25">
      <c r="K22" s="10"/>
      <c r="W22" s="11"/>
      <c r="X22" s="11"/>
      <c r="Y22" s="10"/>
      <c r="Z22" s="11"/>
    </row>
    <row r="23" spans="1:26" ht="15" customHeight="1" x14ac:dyDescent="0.25">
      <c r="K23" s="10"/>
      <c r="W23" s="11"/>
      <c r="X23" s="11"/>
      <c r="Y23" s="10"/>
      <c r="Z23" s="11"/>
    </row>
    <row r="24" spans="1:26" ht="15" customHeight="1" x14ac:dyDescent="0.25">
      <c r="K24" s="10"/>
      <c r="W24" s="11"/>
      <c r="X24" s="11"/>
      <c r="Y24" s="10"/>
      <c r="Z24" s="11"/>
    </row>
    <row r="25" spans="1:26" ht="15" customHeight="1" x14ac:dyDescent="0.25">
      <c r="K25" s="10"/>
      <c r="W25" s="11"/>
      <c r="X25" s="11"/>
      <c r="Y25" s="10"/>
      <c r="Z25" s="11"/>
    </row>
    <row r="26" spans="1:26" ht="15" customHeight="1" x14ac:dyDescent="0.25">
      <c r="K26" s="10"/>
      <c r="W26" s="11"/>
      <c r="X26" s="11"/>
      <c r="Y26" s="10"/>
      <c r="Z26" s="11"/>
    </row>
    <row r="27" spans="1:26" ht="15" customHeight="1" x14ac:dyDescent="0.25">
      <c r="K27" s="10"/>
      <c r="W27" s="11"/>
      <c r="X27" s="11"/>
      <c r="Y27" s="10"/>
      <c r="Z27" s="11"/>
    </row>
    <row r="28" spans="1:26" ht="15" customHeight="1" x14ac:dyDescent="0.25">
      <c r="K28" s="10"/>
      <c r="W28" s="11"/>
      <c r="X28" s="11"/>
      <c r="Y28" s="10"/>
      <c r="Z28" s="11"/>
    </row>
    <row r="29" spans="1:26" x14ac:dyDescent="0.25">
      <c r="K29" s="10"/>
      <c r="W29" s="11"/>
      <c r="X29" s="11"/>
      <c r="Y29" s="10"/>
      <c r="Z29" s="11"/>
    </row>
    <row r="30" spans="1:26" x14ac:dyDescent="0.25">
      <c r="K30" s="10"/>
      <c r="W30" s="11"/>
      <c r="X30" s="11"/>
      <c r="Y30" s="10"/>
      <c r="Z30" s="11"/>
    </row>
    <row r="31" spans="1:26" x14ac:dyDescent="0.25">
      <c r="K31" s="10"/>
      <c r="W31" s="11"/>
      <c r="X31" s="11"/>
      <c r="Y31" s="10"/>
      <c r="Z31" s="11"/>
    </row>
    <row r="32" spans="1:26" x14ac:dyDescent="0.25">
      <c r="K32" s="10"/>
      <c r="W32" s="11"/>
      <c r="X32" s="11"/>
      <c r="Y32" s="10"/>
      <c r="Z32" s="11"/>
    </row>
    <row r="33" spans="1:26" x14ac:dyDescent="0.25">
      <c r="K33" s="10"/>
      <c r="W33" s="11"/>
      <c r="X33" s="11"/>
      <c r="Y33" s="10"/>
      <c r="Z33" s="11"/>
    </row>
    <row r="34" spans="1:26" x14ac:dyDescent="0.25">
      <c r="K34" s="10"/>
      <c r="W34" s="11"/>
      <c r="X34" s="11"/>
      <c r="Y34" s="10"/>
      <c r="Z34" s="11"/>
    </row>
    <row r="35" spans="1:26" x14ac:dyDescent="0.25">
      <c r="K35" s="10"/>
      <c r="W35" s="11"/>
      <c r="X35" s="11"/>
      <c r="Y35" s="10"/>
      <c r="Z35" s="11"/>
    </row>
    <row r="36" spans="1:26" x14ac:dyDescent="0.25">
      <c r="K36" s="10"/>
      <c r="W36" s="11"/>
      <c r="X36" s="11"/>
      <c r="Y36" s="10"/>
      <c r="Z36" s="11"/>
    </row>
    <row r="37" spans="1:26" x14ac:dyDescent="0.25">
      <c r="K37" s="10"/>
      <c r="W37" s="11"/>
      <c r="X37" s="11"/>
      <c r="Y37" s="10"/>
      <c r="Z37" s="11"/>
    </row>
    <row r="38" spans="1:26" x14ac:dyDescent="0.25">
      <c r="K38" s="10"/>
      <c r="W38" s="11"/>
      <c r="X38" s="11"/>
      <c r="Y38" s="10"/>
      <c r="Z38" s="11"/>
    </row>
    <row r="39" spans="1:26" x14ac:dyDescent="0.25">
      <c r="A39" s="11"/>
      <c r="B39" s="11"/>
      <c r="K39" s="10"/>
      <c r="W39" s="11"/>
      <c r="X39" s="11"/>
      <c r="Y39" s="10"/>
      <c r="Z39" s="11"/>
    </row>
    <row r="40" spans="1:26" x14ac:dyDescent="0.25">
      <c r="K40" s="10"/>
      <c r="W40" s="11"/>
      <c r="X40" s="11"/>
      <c r="Y40" s="10"/>
      <c r="Z40" s="11"/>
    </row>
    <row r="41" spans="1:26" x14ac:dyDescent="0.25">
      <c r="K41" s="10"/>
      <c r="W41" s="11"/>
      <c r="X41" s="11"/>
      <c r="Y41" s="10"/>
      <c r="Z41" s="11"/>
    </row>
    <row r="42" spans="1:26" x14ac:dyDescent="0.25">
      <c r="K42" s="10"/>
      <c r="W42" s="11"/>
      <c r="X42" s="11"/>
      <c r="Y42" s="10"/>
      <c r="Z42" s="11"/>
    </row>
    <row r="43" spans="1:26" x14ac:dyDescent="0.25">
      <c r="K43" s="10"/>
      <c r="W43" s="11"/>
      <c r="X43" s="11"/>
      <c r="Y43" s="10"/>
      <c r="Z43" s="11"/>
    </row>
    <row r="44" spans="1:26" x14ac:dyDescent="0.25">
      <c r="K44" s="10"/>
      <c r="W44" s="11"/>
      <c r="X44" s="11"/>
      <c r="Y44" s="10"/>
      <c r="Z44" s="11"/>
    </row>
    <row r="45" spans="1:26" x14ac:dyDescent="0.25">
      <c r="K45" s="10"/>
      <c r="W45" s="11"/>
      <c r="X45" s="11"/>
      <c r="Y45" s="10"/>
      <c r="Z45" s="11"/>
    </row>
    <row r="46" spans="1:26" x14ac:dyDescent="0.25">
      <c r="K46" s="10"/>
      <c r="W46" s="11"/>
      <c r="X46" s="11"/>
      <c r="Y46" s="10"/>
      <c r="Z46" s="11"/>
    </row>
    <row r="47" spans="1:26" x14ac:dyDescent="0.25">
      <c r="K47" s="10"/>
      <c r="W47" s="11"/>
      <c r="X47" s="11"/>
      <c r="Y47" s="10"/>
      <c r="Z47" s="11"/>
    </row>
    <row r="48" spans="1:26" x14ac:dyDescent="0.25">
      <c r="K48" s="10"/>
      <c r="W48" s="11"/>
      <c r="X48" s="11"/>
      <c r="Y48" s="10"/>
      <c r="Z48" s="11"/>
    </row>
    <row r="49" spans="11:26" x14ac:dyDescent="0.25">
      <c r="K49" s="10"/>
      <c r="W49" s="11"/>
      <c r="X49" s="11"/>
      <c r="Y49" s="10"/>
      <c r="Z49" s="11"/>
    </row>
    <row r="50" spans="11:26" x14ac:dyDescent="0.25">
      <c r="K50" s="10"/>
      <c r="Y50" s="10"/>
    </row>
    <row r="51" spans="11:26" x14ac:dyDescent="0.25">
      <c r="K51" s="10"/>
      <c r="Y51" s="10"/>
    </row>
    <row r="52" spans="11:26" x14ac:dyDescent="0.25">
      <c r="K52" s="10"/>
      <c r="Y52" s="10"/>
    </row>
    <row r="53" spans="11:26" x14ac:dyDescent="0.25">
      <c r="K53" s="10"/>
      <c r="Y53" s="10"/>
    </row>
    <row r="54" spans="11:26" x14ac:dyDescent="0.25">
      <c r="K54" s="10"/>
      <c r="Y54" s="10"/>
    </row>
    <row r="55" spans="11:26" x14ac:dyDescent="0.25">
      <c r="K55" s="10"/>
      <c r="Y55" s="10"/>
    </row>
    <row r="56" spans="11:26" x14ac:dyDescent="0.25">
      <c r="K56" s="10"/>
      <c r="Y56" s="10"/>
    </row>
    <row r="57" spans="11:26" x14ac:dyDescent="0.25">
      <c r="K57" s="10"/>
      <c r="Y57" s="10"/>
    </row>
  </sheetData>
  <sheetProtection algorithmName="SHA-512" hashValue="LaV0QkRcSyeY+eAz+8kkTTJ/j0Cl/0cViczbgDTO0/eMlknben6jC9BePXpEpxiK/MIKmbnh1sn3GYgvpzjUvw==" saltValue="Cyj3RBIx+l+ZeguGOfkWFg==" spinCount="100000" sheet="1" objects="1" scenarios="1" formatCells="0" formatColumns="0" formatRows="0"/>
  <hyperlinks>
    <hyperlink ref="J1" location="TOC!A1" display="Return to TOC" xr:uid="{8326326A-7697-4F49-B1C1-E407C6643D6C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W-Bahnemann-Ch51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2021-08-12T01:36:31Z</dcterms:modified>
</cp:coreProperties>
</file>