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7CFE5001-7510-49E3-91E6-16586077F877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-AggExcess1" sheetId="10" r:id="rId2"/>
    <sheet name="W-Fisher-AggExcess2" sheetId="11" r:id="rId3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1" l="1"/>
  <c r="N15" i="11"/>
  <c r="M15" i="11"/>
  <c r="L15" i="11"/>
  <c r="O14" i="11"/>
  <c r="N14" i="11"/>
  <c r="M14" i="11"/>
  <c r="L14" i="11"/>
  <c r="O13" i="11"/>
  <c r="N13" i="11"/>
  <c r="M13" i="11"/>
  <c r="L13" i="11"/>
  <c r="O12" i="11"/>
  <c r="N12" i="11"/>
  <c r="M12" i="11"/>
  <c r="L12" i="11"/>
  <c r="R11" i="11"/>
  <c r="Q11" i="11"/>
  <c r="P11" i="11"/>
  <c r="O11" i="11"/>
  <c r="N11" i="11"/>
  <c r="M11" i="11"/>
  <c r="L11" i="11"/>
  <c r="O15" i="10"/>
  <c r="N15" i="10"/>
  <c r="M15" i="10"/>
  <c r="L15" i="10"/>
  <c r="O14" i="10"/>
  <c r="N14" i="10"/>
  <c r="M14" i="10"/>
  <c r="L14" i="10"/>
  <c r="O13" i="10"/>
  <c r="N13" i="10"/>
  <c r="M13" i="10"/>
  <c r="L13" i="10"/>
  <c r="O12" i="10"/>
  <c r="N12" i="10"/>
  <c r="M12" i="10"/>
  <c r="L12" i="10"/>
  <c r="R11" i="10"/>
  <c r="Q11" i="10"/>
  <c r="P11" i="10"/>
  <c r="O11" i="10"/>
  <c r="N11" i="10"/>
  <c r="M11" i="10"/>
  <c r="L11" i="10"/>
  <c r="P12" i="11" l="1"/>
  <c r="R12" i="11" s="1"/>
  <c r="P12" i="10"/>
  <c r="R12" i="10" s="1"/>
  <c r="P13" i="10" s="1"/>
  <c r="Q13" i="10" s="1"/>
  <c r="Q12" i="11" l="1"/>
  <c r="P13" i="11"/>
  <c r="Q13" i="11" s="1"/>
  <c r="R13" i="10"/>
  <c r="Q12" i="10"/>
  <c r="R13" i="11" l="1"/>
  <c r="P14" i="11"/>
  <c r="Q14" i="11" s="1"/>
  <c r="P14" i="10"/>
  <c r="Q14" i="10" s="1"/>
  <c r="R14" i="11" l="1"/>
  <c r="P15" i="11" s="1"/>
  <c r="Q15" i="11" s="1"/>
  <c r="R14" i="10"/>
  <c r="R15" i="11" l="1"/>
  <c r="P15" i="10"/>
  <c r="Q15" i="10" s="1"/>
  <c r="R15" i="10" l="1"/>
</calcChain>
</file>

<file path=xl/sharedStrings.xml><?xml version="1.0" encoding="utf-8"?>
<sst xmlns="http://schemas.openxmlformats.org/spreadsheetml/2006/main" count="101" uniqueCount="54">
  <si>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</si>
  <si>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</si>
  <si>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</si>
  <si>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</si>
  <si>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</si>
  <si>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</si>
  <si>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</si>
  <si>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</si>
  <si>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</si>
  <si>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</si>
  <si>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Exam 8: Fisher – Aggregate Excess</t>
  </si>
  <si>
    <t>W-Fisher-AggExcess1</t>
  </si>
  <si>
    <t>Fisher.AggExcess</t>
  </si>
  <si>
    <t>Source text</t>
  </si>
  <si>
    <t>Calculate the amount paid by the insured and the insurer under a per-occurrence and aggregate deductible policy.</t>
  </si>
  <si>
    <t xml:space="preserve">Each claim under the per-occurrence deductible is covered entirely by the insured unless their cumulative deductible payments reaches the </t>
  </si>
  <si>
    <t xml:space="preserve">aggregate limit. Each claim over the per-occurrence deductible contributes the per-occurrence limit to the cumulative deductible until the </t>
  </si>
  <si>
    <t>A Commercial General Liability policy has a per-occurrence deductible and an aggregate deductible of:</t>
  </si>
  <si>
    <t>aggregate deductible limit is reached.</t>
  </si>
  <si>
    <t>Per-occurrence deductible</t>
  </si>
  <si>
    <t>Aggregate deductible</t>
  </si>
  <si>
    <r>
      <t xml:space="preserve">We're given the </t>
    </r>
    <r>
      <rPr>
        <u/>
        <sz val="11"/>
        <color theme="1"/>
        <rFont val="Calibri"/>
        <family val="2"/>
        <scheme val="minor"/>
      </rPr>
      <t>ground-up losses for claims in excess of the per-occurrence limit</t>
    </r>
    <r>
      <rPr>
        <sz val="11"/>
        <color theme="1"/>
        <rFont val="Calibri"/>
        <family val="2"/>
        <scheme val="minor"/>
      </rPr>
      <t xml:space="preserve">. To solve the problem, figure out the applicable deductible </t>
    </r>
  </si>
  <si>
    <t>for each quarter. The insurance payment is the difference between the total claims and the deductible.</t>
  </si>
  <si>
    <t>Calculate the insurance payments and the insured's cumulative deductible payment for each quarter.</t>
  </si>
  <si>
    <t>Applying this we get</t>
  </si>
  <si>
    <t>Date</t>
  </si>
  <si>
    <t>Deductible
(4)</t>
  </si>
  <si>
    <t>Insurance payment
(5)</t>
  </si>
  <si>
    <t>Cumulative Deductible
(6)</t>
  </si>
  <si>
    <t>Q1</t>
  </si>
  <si>
    <t>?</t>
  </si>
  <si>
    <t>Q2</t>
  </si>
  <si>
    <t>Q3</t>
  </si>
  <si>
    <t>Q4</t>
  </si>
  <si>
    <t>(4) = min{ (1) + (2) * [Per-occurrence limit], [Aggregate limit] - Prior row (6) }</t>
  </si>
  <si>
    <t>(5) = (1) + (3) - (4)</t>
  </si>
  <si>
    <r>
      <t>Note</t>
    </r>
    <r>
      <rPr>
        <b/>
        <sz val="11"/>
        <color theme="1"/>
        <rFont val="Calibri"/>
        <family val="2"/>
        <scheme val="minor"/>
      </rPr>
      <t>:</t>
    </r>
  </si>
  <si>
    <t>A potential twist is being given aggregate losses in excess of the per-occurrence deductible in column (3) above.</t>
  </si>
  <si>
    <t xml:space="preserve">aggregate deductible. Each claim over the per-occurrence deductible contributes the per-occurrence limit to the cumulative deductible until the </t>
  </si>
  <si>
    <t>aggregate deductible is reached.</t>
  </si>
  <si>
    <r>
      <t xml:space="preserve">We're given excess losses for claims </t>
    </r>
    <r>
      <rPr>
        <u/>
        <sz val="11"/>
        <color theme="1"/>
        <rFont val="Calibri"/>
        <family val="2"/>
        <scheme val="minor"/>
      </rPr>
      <t>over</t>
    </r>
    <r>
      <rPr>
        <sz val="11"/>
        <color theme="1"/>
        <rFont val="Calibri"/>
        <family val="2"/>
        <scheme val="minor"/>
      </rPr>
      <t xml:space="preserve"> the per-occurrence limit, i.e. we need to add the per-occurrence deductible back in to get the ground up loss. </t>
    </r>
  </si>
  <si>
    <t>Now figure out the applicable deductible in each quarter. The insurance payment is the difference between the total claims and the deductible.</t>
  </si>
  <si>
    <t>(4) = min{ (1) + (2) * [Per-occurrence deductible], [Aggregate deductible] - Prior row (6) }</t>
  </si>
  <si>
    <t>(5) = (1) + (2) * [per-occurrence deductible] + (3) - (4)</t>
  </si>
  <si>
    <t>Calculate the amount paid by the insurer and insured (version 1)</t>
  </si>
  <si>
    <t>Calculate the amount paid by the insurer and insured (version 2)</t>
  </si>
  <si>
    <t>W-Fisher-AggExcess2</t>
  </si>
  <si>
    <t>Problem Set 2 – Solutions</t>
  </si>
  <si>
    <t>Dollars of loss on claims that are each less than $105,000
(1)</t>
  </si>
  <si>
    <t>Number of claims over $105,000
(2)</t>
  </si>
  <si>
    <t>Ground up loss dollars on claims over $105,000
(3)</t>
  </si>
  <si>
    <t>Dollars of loss on claims that are each less than $85,000
(1)</t>
  </si>
  <si>
    <t>Number of claims over $85,000
(2)</t>
  </si>
  <si>
    <t>Excess loss dollars on claims over $85,000
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</si>
</sst>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3" fontId="0" fillId="2" borderId="0" xfId="0" applyNumberFormat="1" applyFill="1" applyBorder="1" applyProtection="1"/>
    <xf numFmtId="0" fontId="0" fillId="2" borderId="9" xfId="0" applyFill="1" applyBorder="1" applyProtection="1"/>
    <xf numFmtId="3" fontId="0" fillId="2" borderId="6" xfId="0" applyNumberFormat="1" applyFill="1" applyBorder="1" applyProtection="1"/>
    <xf numFmtId="3" fontId="1" fillId="2" borderId="6" xfId="0" applyNumberFormat="1" applyFont="1" applyFill="1" applyBorder="1" applyProtection="1"/>
    <xf numFmtId="0" fontId="0" fillId="2" borderId="6" xfId="0" applyFill="1" applyBorder="1" applyProtection="1"/>
    <xf numFmtId="0" fontId="0" fillId="2" borderId="11" xfId="0" applyFill="1" applyBorder="1" applyAlignment="1" applyProtection="1">
      <alignment horizontal="center" wrapText="1"/>
    </xf>
    <xf numFmtId="0" fontId="0" fillId="2" borderId="8" xfId="0" applyFill="1" applyBorder="1" applyProtection="1"/>
    <xf numFmtId="0" fontId="0" fillId="2" borderId="1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10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164" fontId="0" fillId="3" borderId="21" xfId="2" applyNumberFormat="1" applyFont="1" applyFill="1" applyBorder="1" applyAlignment="1" applyProtection="1">
      <alignment horizontal="center"/>
      <protection locked="0"/>
    </xf>
    <xf numFmtId="1" fontId="0" fillId="3" borderId="22" xfId="2" applyNumberFormat="1" applyFont="1" applyFill="1" applyBorder="1" applyAlignment="1" applyProtection="1">
      <alignment horizontal="center"/>
      <protection locked="0"/>
    </xf>
    <xf numFmtId="164" fontId="0" fillId="4" borderId="22" xfId="0" applyNumberFormat="1" applyFill="1" applyBorder="1" applyAlignment="1" applyProtection="1">
      <alignment horizontal="center"/>
      <protection locked="0"/>
    </xf>
    <xf numFmtId="164" fontId="0" fillId="4" borderId="21" xfId="0" applyNumberFormat="1" applyFill="1" applyBorder="1" applyAlignment="1" applyProtection="1">
      <alignment horizontal="center"/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64" fontId="0" fillId="3" borderId="15" xfId="2" applyNumberFormat="1" applyFont="1" applyFill="1" applyBorder="1" applyAlignment="1" applyProtection="1">
      <alignment horizontal="center"/>
      <protection locked="0"/>
    </xf>
    <xf numFmtId="1" fontId="0" fillId="3" borderId="0" xfId="2" applyNumberFormat="1" applyFont="1" applyFill="1" applyBorder="1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164" fontId="0" fillId="4" borderId="15" xfId="0" applyNumberFormat="1" applyFill="1" applyBorder="1" applyAlignment="1" applyProtection="1">
      <alignment horizontal="center"/>
      <protection locked="0"/>
    </xf>
    <xf numFmtId="164" fontId="0" fillId="4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0" fillId="3" borderId="18" xfId="2" applyNumberFormat="1" applyFont="1" applyFill="1" applyBorder="1" applyAlignment="1" applyProtection="1">
      <alignment horizontal="center"/>
      <protection locked="0"/>
    </xf>
    <xf numFmtId="1" fontId="0" fillId="3" borderId="1" xfId="2" applyNumberFormat="1" applyFon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18" xfId="0" applyNumberFormat="1" applyFill="1" applyBorder="1" applyAlignment="1" applyProtection="1">
      <alignment horizontal="center"/>
      <protection locked="0"/>
    </xf>
    <xf numFmtId="164" fontId="0" fillId="4" borderId="19" xfId="0" applyNumberFormat="1" applyFill="1" applyBorder="1" applyAlignment="1" applyProtection="1">
      <alignment horizontal="center"/>
      <protection locked="0"/>
    </xf>
    <xf numFmtId="0" fontId="10" fillId="2" borderId="7" xfId="0" applyFont="1" applyFill="1" applyBorder="1" applyProtection="1"/>
    <xf numFmtId="3" fontId="10" fillId="2" borderId="7" xfId="0" applyNumberFormat="1" applyFont="1" applyFill="1" applyBorder="1" applyProtection="1"/>
    <xf numFmtId="6" fontId="0" fillId="2" borderId="0" xfId="0" applyNumberFormat="1" applyFill="1" applyBorder="1" applyProtection="1"/>
    <xf numFmtId="0" fontId="0" fillId="2" borderId="13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6" fontId="0" fillId="2" borderId="21" xfId="0" applyNumberFormat="1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6" fontId="0" fillId="2" borderId="15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6" fontId="0" fillId="2" borderId="18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10" fillId="2" borderId="10" xfId="0" applyFont="1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73" t="s">
        <v>10</v>
      </c>
      <c r="B5" s="73"/>
      <c r="C5" s="73"/>
    </row>
    <row r="6" spans="1:3" ht="15" customHeight="1" x14ac:dyDescent="0.25">
      <c r="A6" s="73"/>
      <c r="B6" s="73"/>
      <c r="C6" s="73"/>
    </row>
    <row r="7" spans="1:3" ht="15" customHeight="1" x14ac:dyDescent="0.25"/>
    <row r="8" spans="1:3" ht="15" customHeight="1" x14ac:dyDescent="0.3">
      <c r="A8" s="74" t="s">
        <v>47</v>
      </c>
      <c r="B8" s="74"/>
      <c r="C8" s="74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11</v>
      </c>
      <c r="C11" s="1" t="s">
        <v>44</v>
      </c>
    </row>
    <row r="12" spans="1:3" x14ac:dyDescent="0.25">
      <c r="A12" s="4">
        <v>2</v>
      </c>
      <c r="B12" s="2" t="s">
        <v>46</v>
      </c>
      <c r="C12" s="1" t="s">
        <v>45</v>
      </c>
    </row>
    <row r="13" spans="1:3" x14ac:dyDescent="0.25">
      <c r="A13" s="4"/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goTdmJOs/TWNGXaSJcowGQV2k4jc7e8jUvkVH7DA7jzVxe9oWFanaBjEqtthR4AfGbEa9pyLs/rHM1RGnfbzuQ==" saltValue="TSDM6l8SqlJhPlfFyKIJAQ==" spinCount="100000" sheet="1" objects="1" scenarios="1" formatCells="0" formatColumns="0" formatRows="0"/>
  <mergeCells count="2">
    <mergeCell ref="A5:C6"/>
    <mergeCell ref="A8:C8"/>
  </mergeCells>
  <hyperlinks>
    <hyperlink ref="A11" location="'W-Fisher-AggExcess1'!A1" display="'W-Fisher-AggExcess1'!A1" xr:uid="{DC971D5C-483B-4A01-B4E0-7E9F4C0FB7EB}"/>
    <hyperlink ref="A12" location="'W-Fisher-AggExcess2'!A1" display="'W-Fisher-AggExcess2'!A1" xr:uid="{AFCB222B-AA71-4AF9-AAC9-CD578506E1C6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F5A1-EF96-49F6-AF47-F28C41E6162D}">
  <sheetPr codeName="Sheet59"/>
  <dimension ref="A1:Z16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0.28515625" style="10" customWidth="1"/>
    <col min="4" max="4" width="21.5703125" style="10" customWidth="1"/>
    <col min="5" max="5" width="17.7109375" style="10" customWidth="1"/>
    <col min="6" max="6" width="17.28515625" style="10" customWidth="1"/>
    <col min="7" max="7" width="12.5703125" style="10" bestFit="1" customWidth="1"/>
    <col min="8" max="8" width="10.140625" style="10" customWidth="1"/>
    <col min="9" max="9" width="11.140625" style="10" customWidth="1"/>
    <col min="10" max="11" width="3.7109375" style="10" customWidth="1"/>
    <col min="12" max="12" width="10.140625" style="10" customWidth="1"/>
    <col min="13" max="13" width="19.42578125" style="10" customWidth="1"/>
    <col min="14" max="15" width="15.7109375" style="10" customWidth="1"/>
    <col min="16" max="16" width="10.28515625" style="10" bestFit="1" customWidth="1"/>
    <col min="17" max="17" width="15.7109375" style="10" customWidth="1"/>
    <col min="18" max="18" width="10.85546875" style="10" bestFit="1" customWidth="1"/>
    <col min="19" max="22" width="5.7109375" style="10" customWidth="1"/>
    <col min="23" max="24" width="3.7109375" style="10" customWidth="1"/>
    <col min="25" max="26" width="9.140625" style="10"/>
    <col min="27" max="30" width="10.7109375" style="10" customWidth="1"/>
    <col min="31" max="32" width="5.7109375" style="10" customWidth="1"/>
    <col min="33" max="16384" width="9.140625" style="10"/>
  </cols>
  <sheetData>
    <row r="1" spans="1:26" x14ac:dyDescent="0.25">
      <c r="A1" s="14" t="s">
        <v>3</v>
      </c>
      <c r="B1" s="15"/>
      <c r="C1" s="15" t="s">
        <v>12</v>
      </c>
      <c r="D1" s="16"/>
      <c r="E1" s="15"/>
      <c r="F1" s="15"/>
      <c r="G1" s="15"/>
      <c r="H1" s="15"/>
      <c r="I1" s="15"/>
      <c r="J1" s="6" t="s">
        <v>8</v>
      </c>
      <c r="K1" s="36"/>
      <c r="L1" s="9" t="s">
        <v>9</v>
      </c>
      <c r="Y1" s="8"/>
    </row>
    <row r="2" spans="1:26" x14ac:dyDescent="0.25">
      <c r="A2" s="17" t="s">
        <v>4</v>
      </c>
      <c r="B2" s="18"/>
      <c r="C2" s="18" t="s">
        <v>13</v>
      </c>
      <c r="D2" s="18"/>
      <c r="E2" s="18"/>
      <c r="F2" s="18"/>
      <c r="G2" s="18"/>
      <c r="H2" s="18"/>
      <c r="I2" s="18"/>
      <c r="J2" s="61"/>
      <c r="K2" s="36"/>
      <c r="Y2" s="8"/>
    </row>
    <row r="3" spans="1:26" x14ac:dyDescent="0.25">
      <c r="A3" s="17" t="s">
        <v>5</v>
      </c>
      <c r="B3" s="18"/>
      <c r="C3" s="18" t="s">
        <v>14</v>
      </c>
      <c r="D3" s="18"/>
      <c r="E3" s="18"/>
      <c r="F3" s="18"/>
      <c r="G3" s="18"/>
      <c r="H3" s="18"/>
      <c r="I3" s="18"/>
      <c r="J3" s="61"/>
      <c r="K3" s="36"/>
      <c r="L3" s="10" t="s">
        <v>15</v>
      </c>
      <c r="Y3" s="8"/>
    </row>
    <row r="4" spans="1:26" x14ac:dyDescent="0.25">
      <c r="A4" s="21"/>
      <c r="B4" s="19"/>
      <c r="C4" s="19"/>
      <c r="D4" s="19"/>
      <c r="E4" s="19"/>
      <c r="F4" s="19"/>
      <c r="G4" s="19"/>
      <c r="H4" s="19"/>
      <c r="I4" s="19"/>
      <c r="J4" s="62"/>
      <c r="K4" s="37"/>
      <c r="L4" s="10" t="s">
        <v>16</v>
      </c>
      <c r="Y4" s="11"/>
      <c r="Z4" s="12"/>
    </row>
    <row r="5" spans="1:26" ht="15" customHeight="1" x14ac:dyDescent="0.25">
      <c r="A5" s="22" t="s">
        <v>6</v>
      </c>
      <c r="B5" s="18"/>
      <c r="C5" s="18" t="s">
        <v>17</v>
      </c>
      <c r="D5" s="18"/>
      <c r="E5" s="18"/>
      <c r="F5" s="18"/>
      <c r="G5" s="18"/>
      <c r="H5" s="18"/>
      <c r="I5" s="18"/>
      <c r="J5" s="61"/>
      <c r="K5" s="37"/>
      <c r="L5" s="10" t="s">
        <v>18</v>
      </c>
      <c r="V5" s="12"/>
      <c r="W5" s="12"/>
      <c r="X5" s="12"/>
      <c r="Y5" s="11"/>
      <c r="Z5" s="12"/>
    </row>
    <row r="6" spans="1:26" x14ac:dyDescent="0.25">
      <c r="A6" s="23"/>
      <c r="B6" s="18"/>
      <c r="C6" s="63">
        <v>105000</v>
      </c>
      <c r="D6" s="18" t="s">
        <v>19</v>
      </c>
      <c r="E6" s="18"/>
      <c r="F6" s="18"/>
      <c r="G6" s="18"/>
      <c r="H6" s="18"/>
      <c r="I6" s="18"/>
      <c r="J6" s="61"/>
      <c r="K6" s="37"/>
      <c r="V6" s="12"/>
      <c r="W6" s="12"/>
      <c r="X6" s="12"/>
      <c r="Y6" s="11"/>
      <c r="Z6" s="12"/>
    </row>
    <row r="7" spans="1:26" ht="15" customHeight="1" x14ac:dyDescent="0.25">
      <c r="A7" s="23"/>
      <c r="B7" s="18"/>
      <c r="C7" s="63">
        <v>540000</v>
      </c>
      <c r="D7" s="18" t="s">
        <v>20</v>
      </c>
      <c r="E7" s="18"/>
      <c r="F7" s="18"/>
      <c r="G7" s="18"/>
      <c r="H7" s="18"/>
      <c r="I7" s="18"/>
      <c r="J7" s="61"/>
      <c r="K7" s="37"/>
      <c r="L7" s="10" t="s">
        <v>21</v>
      </c>
      <c r="V7" s="12"/>
      <c r="W7" s="12"/>
      <c r="X7" s="12"/>
      <c r="Y7" s="11"/>
      <c r="Z7" s="12"/>
    </row>
    <row r="8" spans="1:26" ht="15" customHeight="1" x14ac:dyDescent="0.25">
      <c r="A8" s="22"/>
      <c r="B8" s="19"/>
      <c r="C8" s="18"/>
      <c r="D8" s="18"/>
      <c r="E8" s="18"/>
      <c r="F8" s="18"/>
      <c r="G8" s="18"/>
      <c r="H8" s="18"/>
      <c r="I8" s="18"/>
      <c r="J8" s="61"/>
      <c r="K8" s="37"/>
      <c r="L8" s="10" t="s">
        <v>22</v>
      </c>
      <c r="V8" s="12"/>
      <c r="W8" s="12"/>
      <c r="X8" s="12"/>
      <c r="Y8" s="11"/>
      <c r="Z8" s="12"/>
    </row>
    <row r="9" spans="1:26" x14ac:dyDescent="0.25">
      <c r="A9" s="17" t="s">
        <v>7</v>
      </c>
      <c r="B9" s="19"/>
      <c r="C9" s="18" t="s">
        <v>23</v>
      </c>
      <c r="D9" s="18"/>
      <c r="E9" s="18"/>
      <c r="F9" s="18"/>
      <c r="G9" s="18"/>
      <c r="H9" s="18"/>
      <c r="I9" s="18"/>
      <c r="J9" s="61"/>
      <c r="K9" s="37"/>
      <c r="V9" s="12"/>
      <c r="W9" s="12"/>
      <c r="X9" s="12"/>
      <c r="Y9" s="11"/>
      <c r="Z9" s="12"/>
    </row>
    <row r="10" spans="1:26" x14ac:dyDescent="0.25">
      <c r="A10" s="21"/>
      <c r="B10" s="19"/>
      <c r="C10" s="18"/>
      <c r="D10" s="18"/>
      <c r="E10" s="18"/>
      <c r="F10" s="18"/>
      <c r="G10" s="18"/>
      <c r="H10" s="18"/>
      <c r="I10" s="18"/>
      <c r="J10" s="61"/>
      <c r="K10" s="37"/>
      <c r="L10" s="10" t="s">
        <v>24</v>
      </c>
      <c r="R10" s="38">
        <v>0</v>
      </c>
      <c r="V10" s="12"/>
      <c r="W10" s="12"/>
      <c r="X10" s="12"/>
      <c r="Y10" s="11"/>
      <c r="Z10" s="12"/>
    </row>
    <row r="11" spans="1:26" ht="75" x14ac:dyDescent="0.25">
      <c r="A11" s="21"/>
      <c r="B11" s="19"/>
      <c r="C11" s="26" t="s">
        <v>25</v>
      </c>
      <c r="D11" s="64" t="s">
        <v>48</v>
      </c>
      <c r="E11" s="24" t="s">
        <v>49</v>
      </c>
      <c r="F11" s="64" t="s">
        <v>50</v>
      </c>
      <c r="G11" s="24" t="s">
        <v>26</v>
      </c>
      <c r="H11" s="64" t="s">
        <v>27</v>
      </c>
      <c r="I11" s="65" t="s">
        <v>28</v>
      </c>
      <c r="J11" s="61"/>
      <c r="K11" s="37"/>
      <c r="L11" s="39" t="str">
        <f t="shared" ref="L11:R11" si="0">C11</f>
        <v>Date</v>
      </c>
      <c r="M11" s="40" t="str">
        <f t="shared" si="0"/>
        <v>Dollars of loss on claims that are each less than $105,000
(1)</v>
      </c>
      <c r="N11" s="41" t="str">
        <f t="shared" si="0"/>
        <v>Number of claims over $105,000
(2)</v>
      </c>
      <c r="O11" s="40" t="str">
        <f t="shared" si="0"/>
        <v>Ground up loss dollars on claims over $105,000
(3)</v>
      </c>
      <c r="P11" s="41" t="str">
        <f t="shared" si="0"/>
        <v>Deductible
(4)</v>
      </c>
      <c r="Q11" s="40" t="str">
        <f t="shared" si="0"/>
        <v>Insurance payment
(5)</v>
      </c>
      <c r="R11" s="42" t="str">
        <f t="shared" si="0"/>
        <v>Cumulative Deductible
(6)</v>
      </c>
      <c r="V11" s="12"/>
      <c r="W11" s="12"/>
      <c r="X11" s="12"/>
      <c r="Y11" s="11"/>
      <c r="Z11" s="12"/>
    </row>
    <row r="12" spans="1:26" x14ac:dyDescent="0.25">
      <c r="A12" s="21"/>
      <c r="B12" s="19"/>
      <c r="C12" s="27" t="s">
        <v>29</v>
      </c>
      <c r="D12" s="68">
        <v>141000</v>
      </c>
      <c r="E12" s="69">
        <v>0</v>
      </c>
      <c r="F12" s="68">
        <v>0</v>
      </c>
      <c r="G12" s="69" t="s">
        <v>30</v>
      </c>
      <c r="H12" s="28" t="s">
        <v>30</v>
      </c>
      <c r="I12" s="29" t="s">
        <v>30</v>
      </c>
      <c r="J12" s="61"/>
      <c r="K12" s="37"/>
      <c r="L12" s="49" t="str">
        <f t="shared" ref="L12:O15" si="1">C12</f>
        <v>Q1</v>
      </c>
      <c r="M12" s="50">
        <f t="shared" si="1"/>
        <v>141000</v>
      </c>
      <c r="N12" s="51">
        <f t="shared" si="1"/>
        <v>0</v>
      </c>
      <c r="O12" s="50">
        <f t="shared" si="1"/>
        <v>0</v>
      </c>
      <c r="P12" s="52">
        <f>MIN(M12+N12*$C$6,$C$7-R10)</f>
        <v>141000</v>
      </c>
      <c r="Q12" s="53">
        <f>M12+O12-P12</f>
        <v>0</v>
      </c>
      <c r="R12" s="54">
        <f>P12+R10</f>
        <v>141000</v>
      </c>
      <c r="V12" s="12"/>
      <c r="W12" s="12"/>
      <c r="X12" s="12"/>
      <c r="Y12" s="11"/>
      <c r="Z12" s="12"/>
    </row>
    <row r="13" spans="1:26" x14ac:dyDescent="0.25">
      <c r="A13" s="21"/>
      <c r="B13" s="19"/>
      <c r="C13" s="27" t="s">
        <v>31</v>
      </c>
      <c r="D13" s="68">
        <v>137500</v>
      </c>
      <c r="E13" s="69">
        <v>1</v>
      </c>
      <c r="F13" s="68">
        <v>229000</v>
      </c>
      <c r="G13" s="69" t="s">
        <v>30</v>
      </c>
      <c r="H13" s="28" t="s">
        <v>30</v>
      </c>
      <c r="I13" s="29" t="s">
        <v>30</v>
      </c>
      <c r="J13" s="61"/>
      <c r="K13" s="37"/>
      <c r="L13" s="49" t="str">
        <f t="shared" si="1"/>
        <v>Q2</v>
      </c>
      <c r="M13" s="50">
        <f t="shared" si="1"/>
        <v>137500</v>
      </c>
      <c r="N13" s="51">
        <f t="shared" si="1"/>
        <v>1</v>
      </c>
      <c r="O13" s="50">
        <f t="shared" si="1"/>
        <v>229000</v>
      </c>
      <c r="P13" s="52">
        <f>MIN(M13+N13*$C$6,$C$7-R12)</f>
        <v>242500</v>
      </c>
      <c r="Q13" s="53">
        <f t="shared" ref="Q13:Q15" si="2">M13+O13-P13</f>
        <v>124000</v>
      </c>
      <c r="R13" s="54">
        <f>R12+P13</f>
        <v>383500</v>
      </c>
      <c r="V13" s="12"/>
      <c r="W13" s="12"/>
      <c r="X13" s="12"/>
      <c r="Y13" s="11"/>
      <c r="Z13" s="12"/>
    </row>
    <row r="14" spans="1:26" x14ac:dyDescent="0.25">
      <c r="A14" s="23"/>
      <c r="B14" s="18"/>
      <c r="C14" s="27" t="s">
        <v>32</v>
      </c>
      <c r="D14" s="68">
        <v>144500</v>
      </c>
      <c r="E14" s="69">
        <v>2</v>
      </c>
      <c r="F14" s="68">
        <v>292000</v>
      </c>
      <c r="G14" s="69" t="s">
        <v>30</v>
      </c>
      <c r="H14" s="28" t="s">
        <v>30</v>
      </c>
      <c r="I14" s="29" t="s">
        <v>30</v>
      </c>
      <c r="J14" s="61"/>
      <c r="K14" s="37"/>
      <c r="L14" s="49" t="str">
        <f t="shared" si="1"/>
        <v>Q3</v>
      </c>
      <c r="M14" s="50">
        <f t="shared" si="1"/>
        <v>144500</v>
      </c>
      <c r="N14" s="51">
        <f t="shared" si="1"/>
        <v>2</v>
      </c>
      <c r="O14" s="50">
        <f t="shared" si="1"/>
        <v>292000</v>
      </c>
      <c r="P14" s="52">
        <f t="shared" ref="P14:P15" si="3">MIN(M14+N14*$C$6,$C$7-R13)</f>
        <v>156500</v>
      </c>
      <c r="Q14" s="53">
        <f t="shared" si="2"/>
        <v>280000</v>
      </c>
      <c r="R14" s="54">
        <f t="shared" ref="R14:R15" si="4">R13+P14</f>
        <v>540000</v>
      </c>
      <c r="V14" s="12"/>
      <c r="W14" s="12"/>
      <c r="X14" s="12"/>
      <c r="Y14" s="11"/>
      <c r="Z14" s="12"/>
    </row>
    <row r="15" spans="1:26" x14ac:dyDescent="0.25">
      <c r="A15" s="23"/>
      <c r="B15" s="18"/>
      <c r="C15" s="30" t="s">
        <v>33</v>
      </c>
      <c r="D15" s="70">
        <v>132500</v>
      </c>
      <c r="E15" s="71">
        <v>2</v>
      </c>
      <c r="F15" s="70">
        <v>536000</v>
      </c>
      <c r="G15" s="71" t="s">
        <v>30</v>
      </c>
      <c r="H15" s="31" t="s">
        <v>30</v>
      </c>
      <c r="I15" s="32" t="s">
        <v>30</v>
      </c>
      <c r="J15" s="61"/>
      <c r="K15" s="37"/>
      <c r="L15" s="55" t="str">
        <f t="shared" si="1"/>
        <v>Q4</v>
      </c>
      <c r="M15" s="56">
        <f t="shared" si="1"/>
        <v>132500</v>
      </c>
      <c r="N15" s="57">
        <f t="shared" si="1"/>
        <v>2</v>
      </c>
      <c r="O15" s="56">
        <f t="shared" si="1"/>
        <v>536000</v>
      </c>
      <c r="P15" s="58">
        <f t="shared" si="3"/>
        <v>0</v>
      </c>
      <c r="Q15" s="59">
        <f t="shared" si="2"/>
        <v>668500</v>
      </c>
      <c r="R15" s="60">
        <f t="shared" si="4"/>
        <v>540000</v>
      </c>
      <c r="V15" s="12"/>
      <c r="W15" s="12"/>
      <c r="X15" s="12"/>
      <c r="Y15" s="11"/>
      <c r="Z15" s="12"/>
    </row>
    <row r="16" spans="1:26" ht="15.75" thickBot="1" x14ac:dyDescent="0.3">
      <c r="A16" s="25"/>
      <c r="B16" s="20"/>
      <c r="C16" s="20"/>
      <c r="D16" s="20"/>
      <c r="E16" s="20"/>
      <c r="F16" s="20"/>
      <c r="G16" s="20"/>
      <c r="H16" s="20"/>
      <c r="I16" s="20"/>
      <c r="J16" s="72"/>
      <c r="K16" s="37"/>
      <c r="V16" s="12"/>
      <c r="W16" s="12"/>
      <c r="X16" s="12"/>
      <c r="Y16" s="11"/>
      <c r="Z16" s="12"/>
    </row>
    <row r="17" spans="10:26" x14ac:dyDescent="0.25">
      <c r="J17" s="36"/>
      <c r="K17" s="37"/>
      <c r="L17" s="10" t="s">
        <v>34</v>
      </c>
      <c r="V17" s="12"/>
      <c r="W17" s="12"/>
      <c r="X17" s="12"/>
      <c r="Y17" s="11"/>
      <c r="Z17" s="12"/>
    </row>
    <row r="18" spans="10:26" ht="15" customHeight="1" x14ac:dyDescent="0.25">
      <c r="J18" s="36"/>
      <c r="K18" s="37"/>
      <c r="L18" s="10" t="s">
        <v>35</v>
      </c>
      <c r="V18" s="12"/>
      <c r="W18" s="12"/>
      <c r="X18" s="12"/>
      <c r="Y18" s="11"/>
      <c r="Z18" s="12"/>
    </row>
    <row r="19" spans="10:26" x14ac:dyDescent="0.25">
      <c r="J19" s="36"/>
      <c r="K19" s="37"/>
      <c r="V19" s="12"/>
      <c r="W19" s="12"/>
      <c r="X19" s="12"/>
      <c r="Y19" s="11"/>
      <c r="Z19" s="12"/>
    </row>
    <row r="20" spans="10:26" x14ac:dyDescent="0.25">
      <c r="J20" s="36"/>
      <c r="K20" s="37"/>
      <c r="V20" s="12"/>
      <c r="W20" s="12"/>
      <c r="X20" s="12"/>
      <c r="Y20" s="11"/>
      <c r="Z20" s="12"/>
    </row>
    <row r="21" spans="10:26" x14ac:dyDescent="0.25">
      <c r="J21" s="36"/>
      <c r="K21" s="37"/>
      <c r="L21" s="9" t="s">
        <v>36</v>
      </c>
      <c r="S21" s="12"/>
      <c r="T21" s="12"/>
      <c r="U21" s="12"/>
      <c r="V21" s="12"/>
      <c r="W21" s="12"/>
      <c r="X21" s="12"/>
      <c r="Y21" s="11"/>
      <c r="Z21" s="12"/>
    </row>
    <row r="22" spans="10:26" ht="15" customHeight="1" x14ac:dyDescent="0.25">
      <c r="J22" s="36"/>
      <c r="K22" s="37"/>
      <c r="L22" s="10" t="s">
        <v>37</v>
      </c>
      <c r="S22" s="12"/>
      <c r="T22" s="12"/>
      <c r="U22" s="12"/>
      <c r="V22" s="12"/>
      <c r="W22" s="12"/>
      <c r="X22" s="12"/>
      <c r="Y22" s="11"/>
      <c r="Z22" s="12"/>
    </row>
    <row r="23" spans="10:26" ht="15" customHeight="1" x14ac:dyDescent="0.25">
      <c r="J23" s="36"/>
      <c r="K23" s="37"/>
      <c r="S23" s="12"/>
      <c r="T23" s="12"/>
      <c r="U23" s="12"/>
      <c r="V23" s="12"/>
      <c r="W23" s="12"/>
      <c r="X23" s="12"/>
      <c r="Y23" s="11"/>
      <c r="Z23" s="12"/>
    </row>
    <row r="24" spans="10:26" ht="15" customHeight="1" x14ac:dyDescent="0.25">
      <c r="K24" s="12"/>
      <c r="S24" s="12"/>
      <c r="T24" s="12"/>
      <c r="U24" s="12"/>
      <c r="V24" s="12"/>
      <c r="W24" s="12"/>
      <c r="X24" s="12"/>
      <c r="Y24" s="11"/>
      <c r="Z24" s="12"/>
    </row>
    <row r="25" spans="10:26" ht="15" customHeight="1" x14ac:dyDescent="0.25">
      <c r="K25" s="12"/>
      <c r="S25" s="12"/>
      <c r="T25" s="12"/>
      <c r="U25" s="12"/>
      <c r="V25" s="12"/>
      <c r="W25" s="12"/>
      <c r="X25" s="12"/>
      <c r="Y25" s="11"/>
      <c r="Z25" s="12"/>
    </row>
    <row r="26" spans="10:26" ht="15" customHeight="1" x14ac:dyDescent="0.25">
      <c r="K26" s="12"/>
      <c r="S26" s="12"/>
      <c r="T26" s="12"/>
      <c r="U26" s="12"/>
      <c r="V26" s="12"/>
      <c r="W26" s="12"/>
      <c r="X26" s="12"/>
      <c r="Y26" s="11"/>
      <c r="Z26" s="12"/>
    </row>
    <row r="27" spans="10:26" ht="15" customHeight="1" x14ac:dyDescent="0.25">
      <c r="K27" s="12"/>
      <c r="S27" s="12"/>
      <c r="T27" s="12"/>
      <c r="U27" s="12"/>
      <c r="V27" s="12"/>
      <c r="W27" s="12"/>
      <c r="X27" s="12"/>
      <c r="Y27" s="11"/>
      <c r="Z27" s="12"/>
    </row>
    <row r="28" spans="10:26" x14ac:dyDescent="0.25">
      <c r="K28" s="12"/>
      <c r="S28" s="12"/>
      <c r="T28" s="12"/>
      <c r="U28" s="12"/>
      <c r="V28" s="12"/>
      <c r="W28" s="12"/>
      <c r="X28" s="12"/>
      <c r="Y28" s="11"/>
      <c r="Z28" s="12"/>
    </row>
    <row r="29" spans="10:26" x14ac:dyDescent="0.25">
      <c r="K29" s="12"/>
      <c r="S29" s="12"/>
      <c r="T29" s="12"/>
      <c r="U29" s="12"/>
      <c r="V29" s="12"/>
      <c r="W29" s="12"/>
      <c r="X29" s="12"/>
      <c r="Y29" s="11"/>
      <c r="Z29" s="12"/>
    </row>
    <row r="30" spans="10:26" x14ac:dyDescent="0.25">
      <c r="K30" s="12"/>
      <c r="S30" s="12"/>
      <c r="T30" s="12"/>
      <c r="U30" s="12"/>
      <c r="V30" s="12"/>
      <c r="W30" s="12"/>
      <c r="X30" s="12"/>
      <c r="Y30" s="11"/>
      <c r="Z30" s="12"/>
    </row>
    <row r="31" spans="10:26" x14ac:dyDescent="0.25">
      <c r="K31" s="12"/>
      <c r="S31" s="12"/>
      <c r="T31" s="12"/>
      <c r="U31" s="12"/>
      <c r="V31" s="12"/>
      <c r="W31" s="12"/>
      <c r="X31" s="12"/>
      <c r="Y31" s="11"/>
      <c r="Z31" s="12"/>
    </row>
    <row r="32" spans="10:26" x14ac:dyDescent="0.25">
      <c r="K32" s="12"/>
      <c r="S32" s="12"/>
      <c r="T32" s="12"/>
      <c r="U32" s="12"/>
      <c r="V32" s="12"/>
      <c r="W32" s="12"/>
      <c r="X32" s="12"/>
      <c r="Y32" s="11"/>
      <c r="Z32" s="12"/>
    </row>
    <row r="33" spans="1:26" x14ac:dyDescent="0.25">
      <c r="K33" s="12"/>
      <c r="S33" s="12"/>
      <c r="T33" s="12"/>
      <c r="U33" s="12"/>
      <c r="V33" s="12"/>
      <c r="W33" s="12"/>
      <c r="X33" s="12"/>
      <c r="Y33" s="11"/>
      <c r="Z33" s="12"/>
    </row>
    <row r="34" spans="1:26" x14ac:dyDescent="0.25">
      <c r="K34" s="12"/>
      <c r="S34" s="12"/>
      <c r="T34" s="12"/>
      <c r="U34" s="12"/>
      <c r="V34" s="12"/>
      <c r="W34" s="12"/>
      <c r="X34" s="12"/>
      <c r="Y34" s="11"/>
      <c r="Z34" s="12"/>
    </row>
    <row r="35" spans="1:26" x14ac:dyDescent="0.25">
      <c r="K35" s="12"/>
      <c r="S35" s="12"/>
      <c r="T35" s="12"/>
      <c r="U35" s="12"/>
      <c r="V35" s="12"/>
      <c r="W35" s="12"/>
      <c r="X35" s="12"/>
      <c r="Y35" s="11"/>
      <c r="Z35" s="12"/>
    </row>
    <row r="36" spans="1:26" x14ac:dyDescent="0.25">
      <c r="K36" s="12"/>
      <c r="S36" s="12"/>
      <c r="T36" s="12"/>
      <c r="U36" s="12"/>
      <c r="V36" s="12"/>
      <c r="W36" s="12"/>
      <c r="X36" s="12"/>
      <c r="Y36" s="11"/>
      <c r="Z36" s="12"/>
    </row>
    <row r="37" spans="1:26" x14ac:dyDescent="0.25">
      <c r="K37" s="12"/>
      <c r="S37" s="12"/>
      <c r="T37" s="12"/>
      <c r="U37" s="12"/>
      <c r="V37" s="12"/>
      <c r="W37" s="12"/>
      <c r="X37" s="12"/>
      <c r="Y37" s="11"/>
      <c r="Z37" s="12"/>
    </row>
    <row r="38" spans="1:26" x14ac:dyDescent="0.25">
      <c r="A38" s="12"/>
      <c r="B38" s="12"/>
      <c r="K38" s="12"/>
      <c r="S38" s="12"/>
      <c r="T38" s="12"/>
      <c r="U38" s="12"/>
      <c r="V38" s="12"/>
      <c r="W38" s="12"/>
      <c r="X38" s="12"/>
      <c r="Y38" s="11"/>
      <c r="Z38" s="12"/>
    </row>
    <row r="39" spans="1:26" x14ac:dyDescent="0.25">
      <c r="S39" s="12"/>
      <c r="T39" s="12"/>
      <c r="U39" s="12"/>
      <c r="V39" s="12"/>
      <c r="W39" s="12"/>
      <c r="X39" s="12"/>
      <c r="Y39" s="11"/>
      <c r="Z39" s="12"/>
    </row>
    <row r="40" spans="1:26" x14ac:dyDescent="0.25">
      <c r="S40" s="12"/>
      <c r="T40" s="12"/>
      <c r="U40" s="12"/>
      <c r="V40" s="12"/>
      <c r="W40" s="12"/>
      <c r="X40" s="12"/>
      <c r="Y40" s="11"/>
      <c r="Z40" s="12"/>
    </row>
    <row r="41" spans="1:26" x14ac:dyDescent="0.25">
      <c r="S41" s="12"/>
      <c r="T41" s="12"/>
      <c r="U41" s="12"/>
      <c r="V41" s="12"/>
      <c r="W41" s="12"/>
      <c r="X41" s="12"/>
      <c r="Y41" s="11"/>
      <c r="Z41" s="12"/>
    </row>
    <row r="42" spans="1:26" x14ac:dyDescent="0.25">
      <c r="S42" s="12"/>
      <c r="T42" s="12"/>
      <c r="U42" s="12"/>
      <c r="V42" s="12"/>
      <c r="W42" s="12"/>
      <c r="X42" s="12"/>
      <c r="Y42" s="11"/>
      <c r="Z42" s="12"/>
    </row>
    <row r="43" spans="1:26" x14ac:dyDescent="0.25">
      <c r="S43" s="12"/>
      <c r="T43" s="12"/>
      <c r="U43" s="12"/>
      <c r="V43" s="12"/>
      <c r="W43" s="12"/>
      <c r="X43" s="12"/>
      <c r="Y43" s="11"/>
      <c r="Z43" s="12"/>
    </row>
    <row r="44" spans="1:26" x14ac:dyDescent="0.25">
      <c r="S44" s="12"/>
      <c r="T44" s="12"/>
      <c r="U44" s="12"/>
      <c r="V44" s="12"/>
      <c r="W44" s="12"/>
      <c r="X44" s="12"/>
      <c r="Y44" s="11"/>
      <c r="Z44" s="12"/>
    </row>
    <row r="45" spans="1:26" x14ac:dyDescent="0.25">
      <c r="S45" s="12"/>
      <c r="T45" s="12"/>
      <c r="U45" s="12"/>
      <c r="V45" s="12"/>
      <c r="W45" s="12"/>
      <c r="X45" s="12"/>
      <c r="Y45" s="11"/>
      <c r="Z45" s="12"/>
    </row>
    <row r="46" spans="1:26" x14ac:dyDescent="0.25">
      <c r="S46" s="12"/>
      <c r="T46" s="12"/>
      <c r="U46" s="12"/>
      <c r="V46" s="12"/>
      <c r="W46" s="12"/>
      <c r="X46" s="12"/>
      <c r="Y46" s="11"/>
      <c r="Z46" s="12"/>
    </row>
    <row r="47" spans="1:26" x14ac:dyDescent="0.25">
      <c r="S47" s="12"/>
      <c r="T47" s="12"/>
      <c r="U47" s="12"/>
      <c r="V47" s="12"/>
      <c r="W47" s="12"/>
      <c r="X47" s="12"/>
      <c r="Y47" s="11"/>
      <c r="Z47" s="12"/>
    </row>
    <row r="48" spans="1:26" x14ac:dyDescent="0.25">
      <c r="S48" s="12"/>
      <c r="T48" s="12"/>
      <c r="U48" s="12"/>
      <c r="V48" s="12"/>
      <c r="W48" s="12"/>
      <c r="X48" s="12"/>
      <c r="Y48" s="11"/>
      <c r="Z48" s="12"/>
    </row>
    <row r="49" spans="19:26" x14ac:dyDescent="0.25">
      <c r="S49" s="12"/>
      <c r="T49" s="12"/>
      <c r="U49" s="12"/>
      <c r="V49" s="12"/>
      <c r="W49" s="12"/>
      <c r="X49" s="12"/>
      <c r="Y49" s="11"/>
      <c r="Z49" s="12"/>
    </row>
    <row r="151" spans="1:25" x14ac:dyDescent="0.25">
      <c r="Y151" s="11"/>
    </row>
    <row r="152" spans="1:25" x14ac:dyDescent="0.25">
      <c r="Y152" s="11"/>
    </row>
    <row r="153" spans="1:25" x14ac:dyDescent="0.25">
      <c r="Y153" s="11"/>
    </row>
    <row r="154" spans="1:25" x14ac:dyDescent="0.25">
      <c r="Y154" s="11"/>
    </row>
    <row r="155" spans="1:25" x14ac:dyDescent="0.25">
      <c r="Y155" s="11"/>
    </row>
    <row r="156" spans="1:25" x14ac:dyDescent="0.25">
      <c r="Y156" s="11"/>
    </row>
    <row r="157" spans="1:25" x14ac:dyDescent="0.25">
      <c r="Y157" s="11"/>
    </row>
    <row r="158" spans="1:25" x14ac:dyDescent="0.25">
      <c r="Y158" s="11"/>
    </row>
    <row r="159" spans="1:25" x14ac:dyDescent="0.25">
      <c r="Y159" s="11"/>
    </row>
    <row r="160" spans="1:2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spans="25:25" x14ac:dyDescent="0.25">
      <c r="Y161" s="11"/>
    </row>
    <row r="162" spans="25:25" x14ac:dyDescent="0.25">
      <c r="Y162" s="11"/>
    </row>
    <row r="163" spans="25:25" x14ac:dyDescent="0.25">
      <c r="Y163" s="11"/>
    </row>
    <row r="164" spans="25:25" x14ac:dyDescent="0.25">
      <c r="Y164" s="11"/>
    </row>
    <row r="165" spans="25:25" x14ac:dyDescent="0.25">
      <c r="Y165" s="11"/>
    </row>
    <row r="166" spans="25:25" x14ac:dyDescent="0.25">
      <c r="Y166" s="11"/>
    </row>
    <row r="167" spans="25:25" x14ac:dyDescent="0.25">
      <c r="Y167" s="11"/>
    </row>
    <row r="168" spans="25:25" x14ac:dyDescent="0.25">
      <c r="Y168" s="11"/>
    </row>
  </sheetData>
  <sheetProtection algorithmName="SHA-512" hashValue="0vc/aOgeJfUr5R923JLffXeJYFfT8D78HgTzlNr8PiM+9N610cvXqVmT5bMyFm4hVaklKU2qRH7inQwTUcbD2g==" saltValue="8/hJQxzncpH7US3VgVZX7Q==" spinCount="100000" sheet="1" objects="1" scenarios="1" formatCells="0" formatColumns="0" formatRows="0"/>
  <hyperlinks>
    <hyperlink ref="J1" location="TOC!A1" display="Return to TOC" xr:uid="{093EA12E-D079-4960-BC46-8F240117BA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4C30-600F-4E38-A0EA-6787EB196105}">
  <sheetPr codeName="Sheet78"/>
  <dimension ref="A1:Z16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0.28515625" style="10" customWidth="1"/>
    <col min="4" max="4" width="21.5703125" style="10" customWidth="1"/>
    <col min="5" max="5" width="17.7109375" style="10" customWidth="1"/>
    <col min="6" max="6" width="17.28515625" style="10" customWidth="1"/>
    <col min="7" max="7" width="12.5703125" style="10" bestFit="1" customWidth="1"/>
    <col min="8" max="8" width="10.140625" style="10" customWidth="1"/>
    <col min="9" max="9" width="11.140625" style="10" customWidth="1"/>
    <col min="10" max="11" width="3.7109375" style="10" customWidth="1"/>
    <col min="12" max="12" width="10.140625" style="10" customWidth="1"/>
    <col min="13" max="13" width="19.42578125" style="10" customWidth="1"/>
    <col min="14" max="15" width="15.7109375" style="10" customWidth="1"/>
    <col min="16" max="16" width="10.28515625" style="10" bestFit="1" customWidth="1"/>
    <col min="17" max="17" width="15.7109375" style="10" customWidth="1"/>
    <col min="18" max="18" width="10.85546875" style="10" bestFit="1" customWidth="1"/>
    <col min="19" max="22" width="5.7109375" style="10" customWidth="1"/>
    <col min="23" max="23" width="3.7109375" style="10" customWidth="1"/>
    <col min="24" max="24" width="5.42578125" style="10" customWidth="1"/>
    <col min="25" max="26" width="9.140625" style="10"/>
    <col min="27" max="30" width="10.7109375" style="10" customWidth="1"/>
    <col min="31" max="32" width="5.7109375" style="10" customWidth="1"/>
    <col min="33" max="16384" width="9.140625" style="10"/>
  </cols>
  <sheetData>
    <row r="1" spans="1:26" x14ac:dyDescent="0.25">
      <c r="A1" s="14" t="s">
        <v>3</v>
      </c>
      <c r="B1" s="15"/>
      <c r="C1" s="15" t="s">
        <v>12</v>
      </c>
      <c r="D1" s="16"/>
      <c r="E1" s="15"/>
      <c r="F1" s="15"/>
      <c r="G1" s="15"/>
      <c r="H1" s="15"/>
      <c r="I1" s="15"/>
      <c r="J1" s="6" t="s">
        <v>8</v>
      </c>
      <c r="K1" s="36"/>
      <c r="L1" s="9" t="s">
        <v>9</v>
      </c>
      <c r="Y1" s="8"/>
    </row>
    <row r="2" spans="1:26" x14ac:dyDescent="0.25">
      <c r="A2" s="17" t="s">
        <v>4</v>
      </c>
      <c r="B2" s="18"/>
      <c r="C2" s="18" t="s">
        <v>13</v>
      </c>
      <c r="D2" s="18"/>
      <c r="E2" s="18"/>
      <c r="F2" s="18"/>
      <c r="G2" s="18"/>
      <c r="H2" s="18"/>
      <c r="I2" s="18"/>
      <c r="J2" s="61"/>
      <c r="K2" s="36"/>
      <c r="Y2" s="8"/>
    </row>
    <row r="3" spans="1:26" x14ac:dyDescent="0.25">
      <c r="A3" s="17" t="s">
        <v>5</v>
      </c>
      <c r="B3" s="18"/>
      <c r="C3" s="18" t="s">
        <v>14</v>
      </c>
      <c r="D3" s="18"/>
      <c r="E3" s="18"/>
      <c r="F3" s="18"/>
      <c r="G3" s="18"/>
      <c r="H3" s="18"/>
      <c r="I3" s="18"/>
      <c r="J3" s="61"/>
      <c r="K3" s="36"/>
      <c r="L3" s="10" t="s">
        <v>15</v>
      </c>
      <c r="Y3" s="8"/>
    </row>
    <row r="4" spans="1:26" x14ac:dyDescent="0.25">
      <c r="A4" s="21"/>
      <c r="B4" s="19"/>
      <c r="C4" s="19"/>
      <c r="D4" s="19"/>
      <c r="E4" s="19"/>
      <c r="F4" s="19"/>
      <c r="G4" s="19"/>
      <c r="H4" s="19"/>
      <c r="I4" s="19"/>
      <c r="J4" s="62"/>
      <c r="K4" s="37"/>
      <c r="L4" s="10" t="s">
        <v>38</v>
      </c>
      <c r="Y4" s="11"/>
      <c r="Z4" s="12"/>
    </row>
    <row r="5" spans="1:26" ht="15" customHeight="1" x14ac:dyDescent="0.25">
      <c r="A5" s="22" t="s">
        <v>6</v>
      </c>
      <c r="B5" s="18"/>
      <c r="C5" s="18" t="s">
        <v>17</v>
      </c>
      <c r="D5" s="18"/>
      <c r="E5" s="18"/>
      <c r="F5" s="18"/>
      <c r="G5" s="18"/>
      <c r="H5" s="18"/>
      <c r="I5" s="18"/>
      <c r="J5" s="61"/>
      <c r="K5" s="37"/>
      <c r="L5" s="10" t="s">
        <v>39</v>
      </c>
      <c r="V5" s="12"/>
      <c r="W5" s="12"/>
      <c r="X5" s="12"/>
      <c r="Y5" s="11"/>
      <c r="Z5" s="12"/>
    </row>
    <row r="6" spans="1:26" x14ac:dyDescent="0.25">
      <c r="A6" s="23"/>
      <c r="B6" s="18"/>
      <c r="C6" s="63">
        <v>85000</v>
      </c>
      <c r="D6" s="18" t="s">
        <v>19</v>
      </c>
      <c r="E6" s="18"/>
      <c r="F6" s="18"/>
      <c r="G6" s="18"/>
      <c r="H6" s="18"/>
      <c r="I6" s="18"/>
      <c r="J6" s="61"/>
      <c r="K6" s="37"/>
      <c r="V6" s="12"/>
      <c r="W6" s="12"/>
      <c r="X6" s="12"/>
      <c r="Y6" s="11"/>
      <c r="Z6" s="12"/>
    </row>
    <row r="7" spans="1:26" ht="15" customHeight="1" x14ac:dyDescent="0.25">
      <c r="A7" s="23"/>
      <c r="B7" s="18"/>
      <c r="C7" s="63">
        <v>480000</v>
      </c>
      <c r="D7" s="18" t="s">
        <v>20</v>
      </c>
      <c r="E7" s="18"/>
      <c r="F7" s="18"/>
      <c r="G7" s="18"/>
      <c r="H7" s="18"/>
      <c r="I7" s="18"/>
      <c r="J7" s="61"/>
      <c r="K7" s="37"/>
      <c r="L7" s="10" t="s">
        <v>40</v>
      </c>
      <c r="V7" s="12"/>
      <c r="W7" s="12"/>
      <c r="X7" s="12"/>
      <c r="Y7" s="11"/>
      <c r="Z7" s="12"/>
    </row>
    <row r="8" spans="1:26" ht="15" customHeight="1" x14ac:dyDescent="0.25">
      <c r="A8" s="22"/>
      <c r="B8" s="19"/>
      <c r="C8" s="18"/>
      <c r="D8" s="18"/>
      <c r="E8" s="18"/>
      <c r="F8" s="18"/>
      <c r="G8" s="18"/>
      <c r="H8" s="18"/>
      <c r="I8" s="18"/>
      <c r="J8" s="61"/>
      <c r="K8" s="37"/>
      <c r="L8" s="10" t="s">
        <v>41</v>
      </c>
      <c r="V8" s="12"/>
      <c r="W8" s="12"/>
      <c r="X8" s="12"/>
      <c r="Y8" s="11"/>
      <c r="Z8" s="12"/>
    </row>
    <row r="9" spans="1:26" x14ac:dyDescent="0.25">
      <c r="A9" s="17" t="s">
        <v>7</v>
      </c>
      <c r="B9" s="19"/>
      <c r="C9" s="18" t="s">
        <v>23</v>
      </c>
      <c r="D9" s="18"/>
      <c r="E9" s="18"/>
      <c r="F9" s="18"/>
      <c r="G9" s="18"/>
      <c r="H9" s="18"/>
      <c r="I9" s="18"/>
      <c r="J9" s="61"/>
      <c r="K9" s="37"/>
      <c r="V9" s="12"/>
      <c r="W9" s="12"/>
      <c r="X9" s="12"/>
      <c r="Y9" s="11"/>
      <c r="Z9" s="12"/>
    </row>
    <row r="10" spans="1:26" x14ac:dyDescent="0.25">
      <c r="A10" s="21"/>
      <c r="B10" s="19"/>
      <c r="C10" s="18"/>
      <c r="D10" s="18"/>
      <c r="E10" s="18"/>
      <c r="F10" s="18"/>
      <c r="G10" s="18"/>
      <c r="H10" s="18"/>
      <c r="I10" s="18"/>
      <c r="J10" s="61"/>
      <c r="K10" s="37"/>
      <c r="L10" s="10" t="s">
        <v>24</v>
      </c>
      <c r="R10" s="38">
        <v>0</v>
      </c>
      <c r="V10" s="12"/>
      <c r="W10" s="12"/>
      <c r="X10" s="12"/>
      <c r="Y10" s="11"/>
      <c r="Z10" s="12"/>
    </row>
    <row r="11" spans="1:26" ht="75" x14ac:dyDescent="0.25">
      <c r="A11" s="21"/>
      <c r="B11" s="19"/>
      <c r="C11" s="26" t="s">
        <v>25</v>
      </c>
      <c r="D11" s="64" t="s">
        <v>51</v>
      </c>
      <c r="E11" s="24" t="s">
        <v>52</v>
      </c>
      <c r="F11" s="64" t="s">
        <v>53</v>
      </c>
      <c r="G11" s="24" t="s">
        <v>26</v>
      </c>
      <c r="H11" s="64" t="s">
        <v>27</v>
      </c>
      <c r="I11" s="65" t="s">
        <v>28</v>
      </c>
      <c r="J11" s="61"/>
      <c r="K11" s="37"/>
      <c r="L11" s="39" t="str">
        <f t="shared" ref="L11:R11" si="0">C11</f>
        <v>Date</v>
      </c>
      <c r="M11" s="40" t="str">
        <f t="shared" si="0"/>
        <v>Dollars of loss on claims that are each less than $85,000
(1)</v>
      </c>
      <c r="N11" s="41" t="str">
        <f t="shared" si="0"/>
        <v>Number of claims over $85,000
(2)</v>
      </c>
      <c r="O11" s="40" t="str">
        <f t="shared" si="0"/>
        <v>Excess loss dollars on claims over $85,000
(3)</v>
      </c>
      <c r="P11" s="41" t="str">
        <f t="shared" si="0"/>
        <v>Deductible
(4)</v>
      </c>
      <c r="Q11" s="40" t="str">
        <f t="shared" si="0"/>
        <v>Insurance payment
(5)</v>
      </c>
      <c r="R11" s="42" t="str">
        <f t="shared" si="0"/>
        <v>Cumulative Deductible
(6)</v>
      </c>
      <c r="V11" s="12"/>
      <c r="W11" s="12"/>
      <c r="X11" s="12"/>
      <c r="Y11" s="11"/>
      <c r="Z11" s="12"/>
    </row>
    <row r="12" spans="1:26" x14ac:dyDescent="0.25">
      <c r="A12" s="21"/>
      <c r="B12" s="19"/>
      <c r="C12" s="33" t="s">
        <v>29</v>
      </c>
      <c r="D12" s="66">
        <v>145000</v>
      </c>
      <c r="E12" s="67">
        <v>0</v>
      </c>
      <c r="F12" s="66">
        <v>0</v>
      </c>
      <c r="G12" s="67" t="s">
        <v>30</v>
      </c>
      <c r="H12" s="34" t="s">
        <v>30</v>
      </c>
      <c r="I12" s="35" t="s">
        <v>30</v>
      </c>
      <c r="J12" s="61"/>
      <c r="K12" s="37"/>
      <c r="L12" s="43" t="str">
        <f t="shared" ref="L12:O15" si="1">C12</f>
        <v>Q1</v>
      </c>
      <c r="M12" s="44">
        <f t="shared" si="1"/>
        <v>145000</v>
      </c>
      <c r="N12" s="45">
        <f t="shared" si="1"/>
        <v>0</v>
      </c>
      <c r="O12" s="44">
        <f t="shared" si="1"/>
        <v>0</v>
      </c>
      <c r="P12" s="46">
        <f>MIN(M12+N12*$C$6,$C$7-R10)</f>
        <v>145000</v>
      </c>
      <c r="Q12" s="47">
        <f>M12+O12+N12*$C$6-P12</f>
        <v>0</v>
      </c>
      <c r="R12" s="48">
        <f>P12+R10</f>
        <v>145000</v>
      </c>
      <c r="V12" s="12"/>
      <c r="W12" s="12"/>
      <c r="X12" s="12"/>
      <c r="Y12" s="11"/>
      <c r="Z12" s="12"/>
    </row>
    <row r="13" spans="1:26" x14ac:dyDescent="0.25">
      <c r="A13" s="21"/>
      <c r="B13" s="19"/>
      <c r="C13" s="27" t="s">
        <v>31</v>
      </c>
      <c r="D13" s="68">
        <v>93000</v>
      </c>
      <c r="E13" s="69">
        <v>2</v>
      </c>
      <c r="F13" s="68">
        <v>516000</v>
      </c>
      <c r="G13" s="69" t="s">
        <v>30</v>
      </c>
      <c r="H13" s="28" t="s">
        <v>30</v>
      </c>
      <c r="I13" s="29" t="s">
        <v>30</v>
      </c>
      <c r="J13" s="61"/>
      <c r="K13" s="37"/>
      <c r="L13" s="49" t="str">
        <f t="shared" si="1"/>
        <v>Q2</v>
      </c>
      <c r="M13" s="50">
        <f t="shared" si="1"/>
        <v>93000</v>
      </c>
      <c r="N13" s="51">
        <f t="shared" si="1"/>
        <v>2</v>
      </c>
      <c r="O13" s="50">
        <f t="shared" si="1"/>
        <v>516000</v>
      </c>
      <c r="P13" s="52">
        <f>MIN(M13+N13*$C$6,$C$7-R12)</f>
        <v>263000</v>
      </c>
      <c r="Q13" s="53">
        <f t="shared" ref="Q13:Q15" si="2">M13+O13+N13*$C$6-P13</f>
        <v>516000</v>
      </c>
      <c r="R13" s="54">
        <f>R12+P13</f>
        <v>408000</v>
      </c>
      <c r="V13" s="12"/>
      <c r="W13" s="12"/>
      <c r="X13" s="12"/>
      <c r="Y13" s="11"/>
      <c r="Z13" s="12"/>
    </row>
    <row r="14" spans="1:26" x14ac:dyDescent="0.25">
      <c r="A14" s="23"/>
      <c r="B14" s="18"/>
      <c r="C14" s="27" t="s">
        <v>32</v>
      </c>
      <c r="D14" s="68">
        <v>109000</v>
      </c>
      <c r="E14" s="69">
        <v>1</v>
      </c>
      <c r="F14" s="68">
        <v>298000</v>
      </c>
      <c r="G14" s="69" t="s">
        <v>30</v>
      </c>
      <c r="H14" s="28" t="s">
        <v>30</v>
      </c>
      <c r="I14" s="29" t="s">
        <v>30</v>
      </c>
      <c r="J14" s="61"/>
      <c r="K14" s="37"/>
      <c r="L14" s="49" t="str">
        <f t="shared" si="1"/>
        <v>Q3</v>
      </c>
      <c r="M14" s="50">
        <f t="shared" si="1"/>
        <v>109000</v>
      </c>
      <c r="N14" s="51">
        <f t="shared" si="1"/>
        <v>1</v>
      </c>
      <c r="O14" s="50">
        <f t="shared" si="1"/>
        <v>298000</v>
      </c>
      <c r="P14" s="52">
        <f t="shared" ref="P14:P15" si="3">MIN(M14+N14*$C$6,$C$7-R13)</f>
        <v>72000</v>
      </c>
      <c r="Q14" s="53">
        <f t="shared" si="2"/>
        <v>420000</v>
      </c>
      <c r="R14" s="54">
        <f t="shared" ref="R14:R15" si="4">R13+P14</f>
        <v>480000</v>
      </c>
      <c r="V14" s="12"/>
      <c r="W14" s="12"/>
      <c r="X14" s="12"/>
      <c r="Y14" s="11"/>
      <c r="Z14" s="12"/>
    </row>
    <row r="15" spans="1:26" x14ac:dyDescent="0.25">
      <c r="A15" s="23"/>
      <c r="B15" s="18"/>
      <c r="C15" s="30" t="s">
        <v>33</v>
      </c>
      <c r="D15" s="70">
        <v>127000</v>
      </c>
      <c r="E15" s="71">
        <v>3</v>
      </c>
      <c r="F15" s="70">
        <v>708000</v>
      </c>
      <c r="G15" s="71" t="s">
        <v>30</v>
      </c>
      <c r="H15" s="31" t="s">
        <v>30</v>
      </c>
      <c r="I15" s="32" t="s">
        <v>30</v>
      </c>
      <c r="J15" s="61"/>
      <c r="K15" s="37"/>
      <c r="L15" s="55" t="str">
        <f t="shared" si="1"/>
        <v>Q4</v>
      </c>
      <c r="M15" s="56">
        <f t="shared" si="1"/>
        <v>127000</v>
      </c>
      <c r="N15" s="57">
        <f t="shared" si="1"/>
        <v>3</v>
      </c>
      <c r="O15" s="56">
        <f t="shared" si="1"/>
        <v>708000</v>
      </c>
      <c r="P15" s="58">
        <f t="shared" si="3"/>
        <v>0</v>
      </c>
      <c r="Q15" s="59">
        <f t="shared" si="2"/>
        <v>1090000</v>
      </c>
      <c r="R15" s="60">
        <f t="shared" si="4"/>
        <v>480000</v>
      </c>
      <c r="V15" s="12"/>
      <c r="W15" s="12"/>
      <c r="X15" s="12"/>
      <c r="Y15" s="11"/>
      <c r="Z15" s="12"/>
    </row>
    <row r="16" spans="1:26" ht="15.75" thickBot="1" x14ac:dyDescent="0.3">
      <c r="A16" s="25"/>
      <c r="B16" s="20"/>
      <c r="C16" s="20"/>
      <c r="D16" s="20"/>
      <c r="E16" s="20"/>
      <c r="F16" s="20"/>
      <c r="G16" s="20"/>
      <c r="H16" s="20"/>
      <c r="I16" s="20"/>
      <c r="J16" s="72"/>
      <c r="K16" s="37"/>
      <c r="V16" s="12"/>
      <c r="W16" s="12"/>
      <c r="X16" s="12"/>
      <c r="Y16" s="11"/>
      <c r="Z16" s="12"/>
    </row>
    <row r="17" spans="10:26" x14ac:dyDescent="0.25">
      <c r="J17" s="36"/>
      <c r="K17" s="37"/>
      <c r="L17" s="10" t="s">
        <v>42</v>
      </c>
      <c r="V17" s="12"/>
      <c r="W17" s="12"/>
      <c r="X17" s="12"/>
      <c r="Y17" s="11"/>
      <c r="Z17" s="12"/>
    </row>
    <row r="18" spans="10:26" ht="15" customHeight="1" x14ac:dyDescent="0.25">
      <c r="J18" s="36"/>
      <c r="K18" s="37"/>
      <c r="L18" s="10" t="s">
        <v>43</v>
      </c>
      <c r="V18" s="12"/>
      <c r="W18" s="12"/>
      <c r="X18" s="12"/>
      <c r="Y18" s="11"/>
      <c r="Z18" s="12"/>
    </row>
    <row r="19" spans="10:26" x14ac:dyDescent="0.25">
      <c r="J19" s="36"/>
      <c r="K19" s="37"/>
      <c r="V19" s="12"/>
      <c r="W19" s="12"/>
      <c r="X19" s="12"/>
      <c r="Y19" s="11"/>
      <c r="Z19" s="12"/>
    </row>
    <row r="20" spans="10:26" x14ac:dyDescent="0.25">
      <c r="J20" s="36"/>
      <c r="K20" s="37"/>
      <c r="V20" s="12"/>
      <c r="W20" s="12"/>
      <c r="X20" s="12"/>
      <c r="Y20" s="11"/>
      <c r="Z20" s="12"/>
    </row>
    <row r="21" spans="10:26" x14ac:dyDescent="0.25">
      <c r="J21" s="36"/>
      <c r="K21" s="37"/>
      <c r="L21" s="9"/>
      <c r="S21" s="12"/>
      <c r="T21" s="12"/>
      <c r="U21" s="12"/>
      <c r="V21" s="12"/>
      <c r="W21" s="12"/>
      <c r="X21" s="12"/>
      <c r="Y21" s="11"/>
      <c r="Z21" s="12"/>
    </row>
    <row r="22" spans="10:26" ht="15" customHeight="1" x14ac:dyDescent="0.25">
      <c r="J22" s="36"/>
      <c r="K22" s="37"/>
      <c r="S22" s="12"/>
      <c r="T22" s="12"/>
      <c r="U22" s="12"/>
      <c r="V22" s="12"/>
      <c r="W22" s="12"/>
      <c r="X22" s="12"/>
      <c r="Y22" s="11"/>
      <c r="Z22" s="12"/>
    </row>
    <row r="23" spans="10:26" ht="15" customHeight="1" x14ac:dyDescent="0.25">
      <c r="J23" s="36"/>
      <c r="K23" s="37"/>
      <c r="S23" s="12"/>
      <c r="T23" s="12"/>
      <c r="U23" s="12"/>
      <c r="V23" s="12"/>
      <c r="W23" s="12"/>
      <c r="X23" s="12"/>
      <c r="Y23" s="11"/>
      <c r="Z23" s="12"/>
    </row>
    <row r="24" spans="10:26" ht="15" customHeight="1" x14ac:dyDescent="0.25">
      <c r="J24" s="36"/>
      <c r="K24" s="37"/>
      <c r="S24" s="12"/>
      <c r="T24" s="12"/>
      <c r="U24" s="12"/>
      <c r="V24" s="12"/>
      <c r="W24" s="12"/>
      <c r="X24" s="12"/>
      <c r="Y24" s="11"/>
      <c r="Z24" s="12"/>
    </row>
    <row r="25" spans="10:26" ht="15" customHeight="1" x14ac:dyDescent="0.25">
      <c r="J25" s="36"/>
      <c r="K25" s="37"/>
      <c r="S25" s="12"/>
      <c r="T25" s="12"/>
      <c r="U25" s="12"/>
      <c r="V25" s="12"/>
      <c r="W25" s="12"/>
      <c r="X25" s="12"/>
      <c r="Y25" s="11"/>
      <c r="Z25" s="12"/>
    </row>
    <row r="26" spans="10:26" ht="15" customHeight="1" x14ac:dyDescent="0.25">
      <c r="K26" s="12"/>
      <c r="S26" s="12"/>
      <c r="T26" s="12"/>
      <c r="U26" s="12"/>
      <c r="V26" s="12"/>
      <c r="W26" s="12"/>
      <c r="X26" s="12"/>
      <c r="Y26" s="11"/>
      <c r="Z26" s="12"/>
    </row>
    <row r="27" spans="10:26" ht="15" customHeight="1" x14ac:dyDescent="0.25">
      <c r="K27" s="12"/>
      <c r="S27" s="12"/>
      <c r="T27" s="12"/>
      <c r="U27" s="12"/>
      <c r="V27" s="12"/>
      <c r="W27" s="12"/>
      <c r="X27" s="12"/>
      <c r="Y27" s="11"/>
      <c r="Z27" s="12"/>
    </row>
    <row r="28" spans="10:26" x14ac:dyDescent="0.25">
      <c r="K28" s="12"/>
      <c r="S28" s="12"/>
      <c r="T28" s="12"/>
      <c r="U28" s="12"/>
      <c r="V28" s="12"/>
      <c r="W28" s="12"/>
      <c r="X28" s="12"/>
      <c r="Y28" s="11"/>
      <c r="Z28" s="12"/>
    </row>
    <row r="29" spans="10:26" x14ac:dyDescent="0.25">
      <c r="K29" s="12"/>
      <c r="S29" s="12"/>
      <c r="T29" s="12"/>
      <c r="U29" s="12"/>
      <c r="V29" s="12"/>
      <c r="W29" s="12"/>
      <c r="X29" s="12"/>
      <c r="Y29" s="11"/>
      <c r="Z29" s="12"/>
    </row>
    <row r="30" spans="10:26" x14ac:dyDescent="0.25">
      <c r="K30" s="12"/>
      <c r="S30" s="12"/>
      <c r="T30" s="12"/>
      <c r="U30" s="12"/>
      <c r="V30" s="12"/>
      <c r="W30" s="12"/>
      <c r="X30" s="12"/>
      <c r="Y30" s="11"/>
      <c r="Z30" s="12"/>
    </row>
    <row r="31" spans="10:26" x14ac:dyDescent="0.25">
      <c r="K31" s="12"/>
      <c r="S31" s="12"/>
      <c r="T31" s="12"/>
      <c r="U31" s="12"/>
      <c r="V31" s="12"/>
      <c r="W31" s="12"/>
      <c r="X31" s="12"/>
      <c r="Y31" s="11"/>
      <c r="Z31" s="12"/>
    </row>
    <row r="32" spans="10:26" x14ac:dyDescent="0.25">
      <c r="K32" s="12"/>
      <c r="S32" s="12"/>
      <c r="T32" s="12"/>
      <c r="U32" s="12"/>
      <c r="V32" s="12"/>
      <c r="W32" s="12"/>
      <c r="X32" s="12"/>
      <c r="Y32" s="11"/>
      <c r="Z32" s="12"/>
    </row>
    <row r="33" spans="1:26" x14ac:dyDescent="0.25">
      <c r="K33" s="12"/>
      <c r="S33" s="12"/>
      <c r="T33" s="12"/>
      <c r="U33" s="12"/>
      <c r="V33" s="12"/>
      <c r="W33" s="12"/>
      <c r="X33" s="12"/>
      <c r="Y33" s="11"/>
      <c r="Z33" s="12"/>
    </row>
    <row r="34" spans="1:26" x14ac:dyDescent="0.25">
      <c r="K34" s="12"/>
      <c r="S34" s="12"/>
      <c r="T34" s="12"/>
      <c r="U34" s="12"/>
      <c r="V34" s="12"/>
      <c r="W34" s="12"/>
      <c r="X34" s="12"/>
      <c r="Y34" s="11"/>
      <c r="Z34" s="12"/>
    </row>
    <row r="35" spans="1:26" x14ac:dyDescent="0.25">
      <c r="K35" s="12"/>
      <c r="S35" s="12"/>
      <c r="T35" s="12"/>
      <c r="U35" s="12"/>
      <c r="V35" s="12"/>
      <c r="W35" s="12"/>
      <c r="X35" s="12"/>
      <c r="Y35" s="11"/>
      <c r="Z35" s="12"/>
    </row>
    <row r="36" spans="1:26" x14ac:dyDescent="0.25">
      <c r="K36" s="12"/>
      <c r="S36" s="12"/>
      <c r="T36" s="12"/>
      <c r="U36" s="12"/>
      <c r="V36" s="12"/>
      <c r="W36" s="12"/>
      <c r="X36" s="12"/>
      <c r="Y36" s="11"/>
      <c r="Z36" s="12"/>
    </row>
    <row r="37" spans="1:26" x14ac:dyDescent="0.25">
      <c r="K37" s="12"/>
      <c r="S37" s="12"/>
      <c r="T37" s="12"/>
      <c r="U37" s="12"/>
      <c r="V37" s="12"/>
      <c r="W37" s="12"/>
      <c r="X37" s="12"/>
      <c r="Y37" s="11"/>
      <c r="Z37" s="12"/>
    </row>
    <row r="38" spans="1:26" x14ac:dyDescent="0.25">
      <c r="A38" s="12"/>
      <c r="B38" s="12"/>
      <c r="K38" s="12"/>
      <c r="S38" s="12"/>
      <c r="T38" s="12"/>
      <c r="U38" s="12"/>
      <c r="V38" s="12"/>
      <c r="W38" s="12"/>
      <c r="X38" s="12"/>
      <c r="Y38" s="11"/>
      <c r="Z38" s="12"/>
    </row>
    <row r="39" spans="1:26" x14ac:dyDescent="0.25">
      <c r="S39" s="12"/>
      <c r="T39" s="12"/>
      <c r="U39" s="12"/>
      <c r="V39" s="12"/>
      <c r="W39" s="12"/>
      <c r="X39" s="12"/>
      <c r="Y39" s="11"/>
      <c r="Z39" s="12"/>
    </row>
    <row r="40" spans="1:26" x14ac:dyDescent="0.25">
      <c r="S40" s="12"/>
      <c r="T40" s="12"/>
      <c r="U40" s="12"/>
      <c r="V40" s="12"/>
      <c r="W40" s="12"/>
      <c r="X40" s="12"/>
      <c r="Y40" s="11"/>
      <c r="Z40" s="12"/>
    </row>
    <row r="41" spans="1:26" x14ac:dyDescent="0.25">
      <c r="S41" s="12"/>
      <c r="T41" s="12"/>
      <c r="U41" s="12"/>
      <c r="V41" s="12"/>
      <c r="W41" s="12"/>
      <c r="X41" s="12"/>
      <c r="Y41" s="11"/>
      <c r="Z41" s="12"/>
    </row>
    <row r="42" spans="1:26" x14ac:dyDescent="0.25">
      <c r="S42" s="12"/>
      <c r="T42" s="12"/>
      <c r="U42" s="12"/>
      <c r="V42" s="12"/>
      <c r="W42" s="12"/>
      <c r="X42" s="12"/>
      <c r="Y42" s="11"/>
      <c r="Z42" s="12"/>
    </row>
    <row r="43" spans="1:26" x14ac:dyDescent="0.25">
      <c r="S43" s="12"/>
      <c r="T43" s="12"/>
      <c r="U43" s="12"/>
      <c r="V43" s="12"/>
      <c r="W43" s="12"/>
      <c r="X43" s="12"/>
      <c r="Y43" s="11"/>
      <c r="Z43" s="12"/>
    </row>
    <row r="44" spans="1:26" x14ac:dyDescent="0.25">
      <c r="S44" s="12"/>
      <c r="T44" s="12"/>
      <c r="U44" s="12"/>
      <c r="V44" s="12"/>
      <c r="W44" s="12"/>
      <c r="X44" s="12"/>
      <c r="Y44" s="11"/>
      <c r="Z44" s="12"/>
    </row>
    <row r="45" spans="1:26" x14ac:dyDescent="0.25">
      <c r="S45" s="12"/>
      <c r="T45" s="12"/>
      <c r="U45" s="12"/>
      <c r="V45" s="12"/>
      <c r="W45" s="12"/>
      <c r="X45" s="12"/>
      <c r="Y45" s="11"/>
      <c r="Z45" s="12"/>
    </row>
    <row r="46" spans="1:26" x14ac:dyDescent="0.25">
      <c r="S46" s="12"/>
      <c r="T46" s="12"/>
      <c r="U46" s="12"/>
      <c r="V46" s="12"/>
      <c r="W46" s="12"/>
      <c r="X46" s="12"/>
      <c r="Y46" s="11"/>
      <c r="Z46" s="12"/>
    </row>
    <row r="47" spans="1:26" x14ac:dyDescent="0.25">
      <c r="S47" s="12"/>
      <c r="T47" s="12"/>
      <c r="U47" s="12"/>
      <c r="V47" s="12"/>
      <c r="W47" s="12"/>
      <c r="X47" s="12"/>
      <c r="Y47" s="11"/>
      <c r="Z47" s="12"/>
    </row>
    <row r="48" spans="1:26" x14ac:dyDescent="0.25">
      <c r="S48" s="12"/>
      <c r="T48" s="12"/>
      <c r="U48" s="12"/>
      <c r="V48" s="12"/>
      <c r="W48" s="12"/>
      <c r="X48" s="12"/>
      <c r="Y48" s="11"/>
      <c r="Z48" s="12"/>
    </row>
    <row r="49" spans="19:26" x14ac:dyDescent="0.25">
      <c r="S49" s="12"/>
      <c r="T49" s="12"/>
      <c r="U49" s="12"/>
      <c r="V49" s="12"/>
      <c r="W49" s="12"/>
      <c r="X49" s="12"/>
      <c r="Y49" s="11"/>
      <c r="Z49" s="12"/>
    </row>
    <row r="165" spans="25:25" x14ac:dyDescent="0.25">
      <c r="Y165" s="11"/>
    </row>
    <row r="166" spans="25:25" x14ac:dyDescent="0.25">
      <c r="Y166" s="11"/>
    </row>
    <row r="167" spans="25:25" x14ac:dyDescent="0.25">
      <c r="Y167" s="11"/>
    </row>
    <row r="168" spans="25:25" x14ac:dyDescent="0.25">
      <c r="Y168" s="11"/>
    </row>
  </sheetData>
  <sheetProtection algorithmName="SHA-512" hashValue="jFA8KypYI7kUEybCOcSGukPUSvg2iOzz+FTlnqc4QT5dGxxhnYb7PggSavXC8nI1ZByockMlZy3fdpoZIkYRjA==" saltValue="eaC+7sPhP0hg4B353KWPBw==" spinCount="100000" sheet="1" objects="1" scenarios="1" formatCells="0" formatColumns="0" formatRows="0"/>
  <hyperlinks>
    <hyperlink ref="J1" location="TOC!A1" display="Return to TOC" xr:uid="{ED4CA932-EABB-4B36-9441-2DC2D4BD2E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TOC</vt:lpstr>
      <vt:lpstr>W-Fisher-AggExcess1</vt:lpstr>
      <vt:lpstr>W-Fisher-AggExcess2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2022-01-17T20:22:36Z</dcterms:modified>
</cp:coreProperties>
</file>