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0EDAE2B1-8371-408D-BD11-459D4A06BEC7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Mahler-Credibility1" sheetId="54" r:id="rId2"/>
    <sheet name="W-Mahler-Credibility2" sheetId="55" r:id="rId3"/>
    <sheet name="W-Mahler-Credibility3" sheetId="56" r:id="rId4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56" l="1"/>
  <c r="D14" i="56"/>
  <c r="D13" i="56"/>
  <c r="D12" i="56"/>
  <c r="D11" i="56"/>
  <c r="I18" i="55"/>
  <c r="H18" i="55"/>
  <c r="G18" i="55"/>
  <c r="F18" i="55"/>
  <c r="E18" i="55"/>
  <c r="D18" i="55"/>
  <c r="I18" i="54"/>
  <c r="H18" i="54"/>
  <c r="G18" i="54"/>
  <c r="F18" i="54"/>
  <c r="E18" i="54"/>
  <c r="D18" i="54"/>
</calcChain>
</file>

<file path=xl/sharedStrings.xml><?xml version="1.0" encoding="utf-8"?>
<sst xmlns="http://schemas.openxmlformats.org/spreadsheetml/2006/main" count="100" uniqueCount="63">
  <si>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</si>
  <si>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</si>
  <si>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</si>
  <si>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</si>
  <si>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</si>
  <si>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</si>
  <si>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</si>
  <si>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</si>
  <si>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</si>
  <si>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Total</t>
  </si>
  <si>
    <t>Exam 8: Mahler – Credibility</t>
  </si>
  <si>
    <t>W-Mahler-Credibility1</t>
  </si>
  <si>
    <t>Mahler.Credibility</t>
  </si>
  <si>
    <t>2018.Q1a</t>
  </si>
  <si>
    <t>Apply Chi-squared testing</t>
  </si>
  <si>
    <t>a)</t>
  </si>
  <si>
    <t xml:space="preserve">An insurance company is planning to expand into a new territory and has decided to review its historical loss experience </t>
  </si>
  <si>
    <t>in order to determine whether it will require additional capital to support the expansion.</t>
  </si>
  <si>
    <t>The insurance company has engaged an actuarial consultant to provide insights into a prospective loss ratio for the new territory.</t>
  </si>
  <si>
    <t>Earned Premiums</t>
  </si>
  <si>
    <t>Ultimate Losses</t>
  </si>
  <si>
    <t>Ultimate Claim Counts</t>
  </si>
  <si>
    <t>Accident Years</t>
  </si>
  <si>
    <t>LOB 1</t>
  </si>
  <si>
    <t>LOB 2</t>
  </si>
  <si>
    <t>1991-1995</t>
  </si>
  <si>
    <t>1996-2000</t>
  </si>
  <si>
    <t>2001-2005</t>
  </si>
  <si>
    <t>2006-2010</t>
  </si>
  <si>
    <t>2011-2015</t>
  </si>
  <si>
    <r>
      <t xml:space="preserve">Conduct chi-squared tests with an </t>
    </r>
    <r>
      <rPr>
        <sz val="11"/>
        <color theme="1"/>
        <rFont val="Calibri"/>
        <family val="2"/>
      </rPr>
      <t xml:space="preserve">α value of 0.10 on actual vs. expected claims counts to confirm whether or not risk parameters </t>
    </r>
  </si>
  <si>
    <t>have shifted over time.</t>
  </si>
  <si>
    <t>Use the following table of critical values:</t>
  </si>
  <si>
    <t>Degrees of Freedom</t>
  </si>
  <si>
    <r>
      <t>Critical Value (</t>
    </r>
    <r>
      <rPr>
        <sz val="11"/>
        <color theme="1"/>
        <rFont val="Calibri"/>
        <family val="2"/>
      </rPr>
      <t xml:space="preserve">α </t>
    </r>
    <r>
      <rPr>
        <sz val="9.9"/>
        <color theme="1"/>
        <rFont val="Calibri"/>
        <family val="2"/>
      </rPr>
      <t>= 0.10)</t>
    </r>
  </si>
  <si>
    <t>The following table outlines the insurance company's historical experience for two long-tailed lines of business (LOB):</t>
  </si>
  <si>
    <t>2018.Q1b</t>
  </si>
  <si>
    <t>Apply Mean-Squared-Error criterion</t>
  </si>
  <si>
    <t>b.)</t>
  </si>
  <si>
    <t>An insurance company is planning to expand into a new territory and has decided to review its historical loss experience in order</t>
  </si>
  <si>
    <t>to determine whether it will require additional capital to support the expansion.</t>
  </si>
  <si>
    <t xml:space="preserve">To select an expected future claim frequency for LOB 2, the actuarial consultant has decided to assign equal weight (Z/2) to </t>
  </si>
  <si>
    <t>each of the most recent two groups of accident years and the remaining weight (1-Z) to the overall mean frequency.</t>
  </si>
  <si>
    <t>Calculate the expected future claim frequency per $1,000 premium for LOB 2 by first using the mean-squared-error (MSE) criterion</t>
  </si>
  <si>
    <t>to determine the optimal value for Z from the following three choices:</t>
  </si>
  <si>
    <t>Z value</t>
  </si>
  <si>
    <t>MSE</t>
  </si>
  <si>
    <t>Not Provided</t>
  </si>
  <si>
    <t>W-Mahler-Credibility2</t>
  </si>
  <si>
    <t>Apply the Mean Squared Error criterion</t>
  </si>
  <si>
    <t>Source text</t>
  </si>
  <si>
    <t>Calculate the accident year weights</t>
  </si>
  <si>
    <t>The following table describes the covariance structure:</t>
  </si>
  <si>
    <t>Separation in Years</t>
  </si>
  <si>
    <t>Loss Ratio Covariance, C(k)</t>
  </si>
  <si>
    <t xml:space="preserve">You have the two most recent loss ratios for a line of insurance and want to </t>
  </si>
  <si>
    <t xml:space="preserve">combine them to calculate a rate level indication. Assume there are three years </t>
  </si>
  <si>
    <t xml:space="preserve">between the latest year of data and the average date of loss under the proposed rates. </t>
  </si>
  <si>
    <t xml:space="preserve">Determine the optimal least squares weights for each of the two years, assuming </t>
  </si>
  <si>
    <t>no external loss ratio information is used.</t>
  </si>
  <si>
    <t>W-Mahler-Credibility3</t>
  </si>
  <si>
    <t>Ratemaking application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</si>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</sst>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%"/>
    <numFmt numFmtId="165" formatCode="0.0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9.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</xf>
    <xf numFmtId="0" fontId="0" fillId="2" borderId="7" xfId="0" applyFill="1" applyBorder="1" applyProtection="1"/>
    <xf numFmtId="0" fontId="0" fillId="2" borderId="20" xfId="0" applyFill="1" applyBorder="1" applyProtection="1"/>
    <xf numFmtId="0" fontId="0" fillId="2" borderId="20" xfId="0" applyFill="1" applyBorder="1" applyAlignment="1" applyProtection="1">
      <alignment horizontal="centerContinuous"/>
    </xf>
    <xf numFmtId="0" fontId="0" fillId="2" borderId="22" xfId="0" applyFill="1" applyBorder="1" applyAlignment="1" applyProtection="1">
      <alignment horizontal="centerContinuous"/>
    </xf>
    <xf numFmtId="0" fontId="0" fillId="2" borderId="17" xfId="0" applyFill="1" applyBorder="1" applyAlignment="1" applyProtection="1">
      <alignment horizontal="center"/>
    </xf>
    <xf numFmtId="0" fontId="0" fillId="2" borderId="18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3" fillId="2" borderId="4" xfId="1" applyFill="1" applyBorder="1" applyAlignment="1" applyProtection="1">
      <alignment horizontal="right"/>
    </xf>
    <xf numFmtId="0" fontId="0" fillId="2" borderId="21" xfId="0" applyFill="1" applyBorder="1" applyAlignment="1" applyProtection="1">
      <alignment horizontal="centerContinuous"/>
    </xf>
    <xf numFmtId="0" fontId="0" fillId="2" borderId="20" xfId="0" applyFill="1" applyBorder="1" applyAlignment="1" applyProtection="1">
      <alignment horizontal="center"/>
    </xf>
    <xf numFmtId="3" fontId="0" fillId="2" borderId="23" xfId="0" applyNumberFormat="1" applyFill="1" applyBorder="1" applyAlignment="1" applyProtection="1">
      <alignment horizontal="center"/>
    </xf>
    <xf numFmtId="3" fontId="0" fillId="2" borderId="22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3" fontId="0" fillId="2" borderId="10" xfId="0" applyNumberFormat="1" applyFill="1" applyBorder="1" applyAlignment="1" applyProtection="1">
      <alignment horizontal="center"/>
    </xf>
    <xf numFmtId="3" fontId="0" fillId="2" borderId="14" xfId="0" applyNumberFormat="1" applyFill="1" applyBorder="1" applyAlignment="1" applyProtection="1">
      <alignment horizontal="center"/>
    </xf>
    <xf numFmtId="3" fontId="0" fillId="2" borderId="18" xfId="0" applyNumberFormat="1" applyFill="1" applyBorder="1" applyAlignment="1" applyProtection="1">
      <alignment horizontal="center"/>
    </xf>
    <xf numFmtId="3" fontId="0" fillId="2" borderId="11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left"/>
    </xf>
    <xf numFmtId="3" fontId="0" fillId="2" borderId="9" xfId="0" applyNumberFormat="1" applyFill="1" applyBorder="1" applyProtection="1"/>
    <xf numFmtId="0" fontId="0" fillId="2" borderId="23" xfId="0" applyFill="1" applyBorder="1" applyAlignment="1" applyProtection="1">
      <alignment horizontal="center"/>
    </xf>
    <xf numFmtId="3" fontId="0" fillId="2" borderId="0" xfId="0" applyNumberFormat="1" applyFill="1" applyBorder="1" applyAlignment="1" applyProtection="1">
      <alignment horizontal="center"/>
    </xf>
    <xf numFmtId="3" fontId="0" fillId="2" borderId="19" xfId="0" applyNumberFormat="1" applyFill="1" applyBorder="1" applyAlignment="1" applyProtection="1">
      <alignment horizontal="center"/>
    </xf>
    <xf numFmtId="164" fontId="0" fillId="2" borderId="10" xfId="0" applyNumberFormat="1" applyFill="1" applyBorder="1" applyAlignment="1" applyProtection="1">
      <alignment horizontal="center"/>
    </xf>
    <xf numFmtId="164" fontId="0" fillId="2" borderId="18" xfId="0" applyNumberFormat="1" applyFill="1" applyBorder="1" applyAlignment="1" applyProtection="1">
      <alignment horizontal="center"/>
    </xf>
    <xf numFmtId="0" fontId="3" fillId="2" borderId="3" xfId="1" applyFill="1" applyBorder="1" applyAlignment="1" applyProtection="1"/>
    <xf numFmtId="165" fontId="0" fillId="2" borderId="10" xfId="0" applyNumberFormat="1" applyFill="1" applyBorder="1" applyAlignment="1" applyProtection="1">
      <alignment horizontal="center"/>
    </xf>
    <xf numFmtId="165" fontId="0" fillId="2" borderId="18" xfId="0" applyNumberForma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  <xf numFmtId="0" fontId="0" fillId="2" borderId="23" xfId="0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 vertical="center"/>
    </xf>
  </cellXfs>
  <cellStyles count="2">
    <cellStyle name="Hyperlink" xfId="1" builtinId="8"/>
    <cellStyle name="Normal" xfId="0" builtinId="0"/>
  </cellStyles>
  <dxfs count="4"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  <dxf>
      <fill>
        <patternFill>
          <fgColor indexed="64"/>
          <bgColor theme="5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58" t="s">
        <v>10</v>
      </c>
      <c r="B5" s="58"/>
      <c r="C5" s="58"/>
    </row>
    <row r="6" spans="1:3" ht="15" customHeight="1" x14ac:dyDescent="0.25">
      <c r="A6" s="58"/>
      <c r="B6" s="58"/>
      <c r="C6" s="58"/>
    </row>
    <row r="7" spans="1:3" ht="15" customHeight="1" x14ac:dyDescent="0.25"/>
    <row r="8" spans="1:3" ht="15" customHeight="1" x14ac:dyDescent="0.3">
      <c r="A8" s="59" t="s">
        <v>62</v>
      </c>
      <c r="B8" s="59"/>
      <c r="C8" s="59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11</v>
      </c>
      <c r="C11" s="1" t="s">
        <v>14</v>
      </c>
    </row>
    <row r="12" spans="1:3" x14ac:dyDescent="0.25">
      <c r="A12" s="4">
        <v>2</v>
      </c>
      <c r="B12" s="2" t="s">
        <v>48</v>
      </c>
      <c r="C12" s="1" t="s">
        <v>49</v>
      </c>
    </row>
    <row r="13" spans="1:3" x14ac:dyDescent="0.25">
      <c r="A13" s="4">
        <v>3</v>
      </c>
      <c r="B13" s="2" t="s">
        <v>60</v>
      </c>
      <c r="C13" t="s">
        <v>61</v>
      </c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SpTLprQidQr5YQfaUGam3boZNJ/DclSjRr9uxk/JZrjfp/3XlpxSsGyyjwHQQzD9J76LzoCkwUG51ClHRN2p6w==" saltValue="ukIG16EeuRogb6JswocJsg==" spinCount="100000" sheet="1" objects="1" scenarios="1" formatCells="0" formatColumns="0" formatRows="0"/>
  <mergeCells count="2">
    <mergeCell ref="A5:C6"/>
    <mergeCell ref="A8:C8"/>
  </mergeCells>
  <hyperlinks>
    <hyperlink ref="A11" location="'W-Mahler-Credibility1'!A1" display="'W-Mahler-Credibility1'!A1" xr:uid="{DC971D5C-483B-4A01-B4E0-7E9F4C0FB7EB}"/>
    <hyperlink ref="A12" location="'W-Mahler-Credibility2'!A1" display="'W-Mahler-Credibility2'!A1" xr:uid="{FD69DFC3-224A-4130-88C8-614F9D7D0DC8}"/>
    <hyperlink ref="A13" location="'W-Mahler-Credibility3'!A1" display="'W-Mahler-Credibility3'!A1" xr:uid="{A1DA4B93-0DE6-4DE2-A6DD-FDD645272518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8ED23-F3D7-435D-A790-105DB49FC6E7}">
  <sheetPr codeName="Sheet37"/>
  <dimension ref="A1:AA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3.7109375" style="7" customWidth="1"/>
    <col min="3" max="3" width="18.5703125" style="7" customWidth="1"/>
    <col min="4" max="4" width="20.5703125" style="7" customWidth="1"/>
    <col min="5" max="5" width="12.5703125" style="7" customWidth="1"/>
    <col min="6" max="6" width="14" style="7" customWidth="1"/>
    <col min="7" max="7" width="12.5703125" style="7" bestFit="1" customWidth="1"/>
    <col min="8" max="8" width="9.140625" style="7"/>
    <col min="9" max="9" width="11.28515625" style="7" customWidth="1"/>
    <col min="10" max="10" width="9.140625" style="7" customWidth="1"/>
    <col min="11" max="11" width="6.28515625" style="7" customWidth="1"/>
    <col min="12" max="12" width="2.7109375" style="7" customWidth="1"/>
    <col min="13" max="21" width="9.140625" style="7" customWidth="1"/>
    <col min="22" max="22" width="9.140625" style="7"/>
    <col min="23" max="25" width="9.140625" style="7" customWidth="1"/>
    <col min="26" max="16384" width="9.140625" style="7"/>
  </cols>
  <sheetData>
    <row r="1" spans="1:27" x14ac:dyDescent="0.25">
      <c r="A1" s="10" t="s">
        <v>3</v>
      </c>
      <c r="B1" s="11"/>
      <c r="C1" s="11" t="s">
        <v>12</v>
      </c>
      <c r="D1" s="12"/>
      <c r="E1" s="11"/>
      <c r="F1" s="11"/>
      <c r="G1" s="11"/>
      <c r="H1" s="11"/>
      <c r="I1" s="11"/>
      <c r="J1" s="60" t="s">
        <v>8</v>
      </c>
      <c r="K1" s="61"/>
      <c r="L1" s="23"/>
      <c r="Z1" s="23"/>
    </row>
    <row r="2" spans="1:27" x14ac:dyDescent="0.25">
      <c r="A2" s="13" t="s">
        <v>4</v>
      </c>
      <c r="B2" s="14"/>
      <c r="C2" s="14" t="s">
        <v>13</v>
      </c>
      <c r="D2" s="14"/>
      <c r="E2" s="14"/>
      <c r="F2" s="14"/>
      <c r="G2" s="14"/>
      <c r="H2" s="14"/>
      <c r="I2" s="14"/>
      <c r="J2" s="14"/>
      <c r="K2" s="15"/>
      <c r="L2" s="23"/>
      <c r="Z2" s="23"/>
    </row>
    <row r="3" spans="1:27" x14ac:dyDescent="0.25">
      <c r="A3" s="13" t="s">
        <v>5</v>
      </c>
      <c r="B3" s="14"/>
      <c r="C3" s="14" t="s">
        <v>14</v>
      </c>
      <c r="D3" s="14"/>
      <c r="E3" s="14"/>
      <c r="F3" s="14"/>
      <c r="G3" s="14"/>
      <c r="H3" s="14"/>
      <c r="I3" s="14"/>
      <c r="J3" s="14"/>
      <c r="K3" s="15"/>
      <c r="L3" s="23"/>
      <c r="Z3" s="23"/>
    </row>
    <row r="4" spans="1:27" x14ac:dyDescent="0.25">
      <c r="A4" s="16"/>
      <c r="B4" s="17"/>
      <c r="C4" s="17"/>
      <c r="D4" s="17"/>
      <c r="E4" s="17"/>
      <c r="F4" s="17"/>
      <c r="G4" s="17"/>
      <c r="H4" s="17"/>
      <c r="I4" s="17"/>
      <c r="J4" s="17"/>
      <c r="K4" s="18"/>
      <c r="L4" s="8"/>
      <c r="Z4" s="8"/>
      <c r="AA4" s="9"/>
    </row>
    <row r="5" spans="1:27" ht="15" customHeight="1" x14ac:dyDescent="0.25">
      <c r="A5" s="19" t="s">
        <v>6</v>
      </c>
      <c r="B5" s="14"/>
      <c r="C5" s="14" t="s">
        <v>16</v>
      </c>
      <c r="D5" s="14"/>
      <c r="E5" s="14"/>
      <c r="F5" s="14"/>
      <c r="G5" s="14"/>
      <c r="H5" s="14"/>
      <c r="I5" s="14"/>
      <c r="J5" s="14"/>
      <c r="K5" s="18"/>
      <c r="L5" s="8"/>
      <c r="X5" s="9"/>
      <c r="Y5" s="9"/>
      <c r="Z5" s="8"/>
      <c r="AA5" s="9"/>
    </row>
    <row r="6" spans="1:27" x14ac:dyDescent="0.25">
      <c r="A6" s="20"/>
      <c r="B6" s="14"/>
      <c r="C6" s="14" t="s">
        <v>17</v>
      </c>
      <c r="D6" s="14"/>
      <c r="E6" s="14"/>
      <c r="F6" s="14"/>
      <c r="G6" s="14"/>
      <c r="H6" s="14"/>
      <c r="I6" s="14"/>
      <c r="J6" s="14"/>
      <c r="K6" s="18"/>
      <c r="L6" s="8"/>
      <c r="X6" s="9"/>
      <c r="Y6" s="9"/>
      <c r="Z6" s="8"/>
      <c r="AA6" s="9"/>
    </row>
    <row r="7" spans="1:27" ht="15" customHeight="1" x14ac:dyDescent="0.25">
      <c r="A7" s="20"/>
      <c r="B7" s="14"/>
      <c r="C7" s="14"/>
      <c r="D7" s="14"/>
      <c r="E7" s="14"/>
      <c r="F7" s="14"/>
      <c r="G7" s="14"/>
      <c r="H7" s="14"/>
      <c r="I7" s="14"/>
      <c r="J7" s="14"/>
      <c r="K7" s="18"/>
      <c r="L7" s="8"/>
      <c r="X7" s="9"/>
      <c r="Y7" s="9"/>
      <c r="Z7" s="8"/>
      <c r="AA7" s="9"/>
    </row>
    <row r="8" spans="1:27" ht="15" customHeight="1" x14ac:dyDescent="0.25">
      <c r="A8" s="19"/>
      <c r="B8" s="17"/>
      <c r="C8" s="14" t="s">
        <v>18</v>
      </c>
      <c r="D8" s="14"/>
      <c r="E8" s="14"/>
      <c r="F8" s="14"/>
      <c r="G8" s="14"/>
      <c r="H8" s="14"/>
      <c r="I8" s="14"/>
      <c r="J8" s="14"/>
      <c r="K8" s="18"/>
      <c r="L8" s="8"/>
      <c r="X8" s="9"/>
      <c r="Y8" s="9"/>
      <c r="Z8" s="8"/>
      <c r="AA8" s="9"/>
    </row>
    <row r="9" spans="1:27" x14ac:dyDescent="0.25">
      <c r="A9" s="19"/>
      <c r="B9" s="17"/>
      <c r="C9" s="14" t="s">
        <v>35</v>
      </c>
      <c r="D9" s="14"/>
      <c r="E9" s="14"/>
      <c r="F9" s="14"/>
      <c r="G9" s="14"/>
      <c r="H9" s="14"/>
      <c r="I9" s="14"/>
      <c r="J9" s="14"/>
      <c r="K9" s="18"/>
      <c r="L9" s="8"/>
      <c r="X9" s="9"/>
      <c r="Y9" s="9"/>
      <c r="Z9" s="8"/>
      <c r="AA9" s="9"/>
    </row>
    <row r="10" spans="1:27" x14ac:dyDescent="0.25">
      <c r="A10" s="16"/>
      <c r="B10" s="17"/>
      <c r="C10" s="14"/>
      <c r="D10" s="14"/>
      <c r="E10" s="14"/>
      <c r="F10" s="14"/>
      <c r="G10" s="14"/>
      <c r="H10" s="14"/>
      <c r="I10" s="14"/>
      <c r="J10" s="14"/>
      <c r="K10" s="18"/>
      <c r="L10" s="8"/>
      <c r="X10" s="9"/>
      <c r="Y10" s="9"/>
      <c r="Z10" s="8"/>
      <c r="AA10" s="9"/>
    </row>
    <row r="11" spans="1:27" x14ac:dyDescent="0.25">
      <c r="A11" s="16"/>
      <c r="B11" s="17"/>
      <c r="C11" s="26"/>
      <c r="D11" s="27" t="s">
        <v>19</v>
      </c>
      <c r="E11" s="28"/>
      <c r="F11" s="27" t="s">
        <v>20</v>
      </c>
      <c r="G11" s="28"/>
      <c r="H11" s="38" t="s">
        <v>21</v>
      </c>
      <c r="I11" s="28"/>
      <c r="J11" s="14"/>
      <c r="K11" s="18"/>
      <c r="L11" s="8"/>
      <c r="X11" s="9"/>
      <c r="Y11" s="9"/>
      <c r="Z11" s="8"/>
      <c r="AA11" s="9"/>
    </row>
    <row r="12" spans="1:27" x14ac:dyDescent="0.25">
      <c r="A12" s="16"/>
      <c r="B12" s="17"/>
      <c r="C12" s="29" t="s">
        <v>22</v>
      </c>
      <c r="D12" s="24" t="s">
        <v>23</v>
      </c>
      <c r="E12" s="24" t="s">
        <v>24</v>
      </c>
      <c r="F12" s="24" t="s">
        <v>23</v>
      </c>
      <c r="G12" s="24" t="s">
        <v>24</v>
      </c>
      <c r="H12" s="24" t="s">
        <v>23</v>
      </c>
      <c r="I12" s="24" t="s">
        <v>24</v>
      </c>
      <c r="J12" s="14"/>
      <c r="K12" s="18"/>
      <c r="L12" s="8"/>
      <c r="X12" s="9"/>
      <c r="Y12" s="9"/>
      <c r="Z12" s="8"/>
      <c r="AA12" s="9"/>
    </row>
    <row r="13" spans="1:27" x14ac:dyDescent="0.25">
      <c r="A13" s="16"/>
      <c r="B13" s="17"/>
      <c r="C13" s="39" t="s">
        <v>25</v>
      </c>
      <c r="D13" s="40">
        <v>12033000</v>
      </c>
      <c r="E13" s="41">
        <v>1766000</v>
      </c>
      <c r="F13" s="40">
        <v>2329000</v>
      </c>
      <c r="G13" s="41">
        <v>1236000</v>
      </c>
      <c r="H13" s="40">
        <v>170</v>
      </c>
      <c r="I13" s="41">
        <v>170</v>
      </c>
      <c r="J13" s="14"/>
      <c r="K13" s="18"/>
      <c r="L13" s="8"/>
      <c r="X13" s="9"/>
      <c r="Y13" s="9"/>
      <c r="Z13" s="8"/>
      <c r="AA13" s="9"/>
    </row>
    <row r="14" spans="1:27" x14ac:dyDescent="0.25">
      <c r="A14" s="16"/>
      <c r="B14" s="17"/>
      <c r="C14" s="34" t="s">
        <v>26</v>
      </c>
      <c r="D14" s="42">
        <v>13812000</v>
      </c>
      <c r="E14" s="43">
        <v>1819000</v>
      </c>
      <c r="F14" s="42">
        <v>2762000</v>
      </c>
      <c r="G14" s="43">
        <v>1273000</v>
      </c>
      <c r="H14" s="42">
        <v>210</v>
      </c>
      <c r="I14" s="43">
        <v>172</v>
      </c>
      <c r="J14" s="14"/>
      <c r="K14" s="18"/>
      <c r="L14" s="8"/>
      <c r="X14" s="9"/>
      <c r="Y14" s="9"/>
      <c r="Z14" s="8"/>
      <c r="AA14" s="9"/>
    </row>
    <row r="15" spans="1:27" x14ac:dyDescent="0.25">
      <c r="A15" s="20"/>
      <c r="B15" s="14"/>
      <c r="C15" s="34" t="s">
        <v>27</v>
      </c>
      <c r="D15" s="42">
        <v>13985000</v>
      </c>
      <c r="E15" s="43">
        <v>1751000</v>
      </c>
      <c r="F15" s="42">
        <v>2797000</v>
      </c>
      <c r="G15" s="43">
        <v>1506000</v>
      </c>
      <c r="H15" s="42">
        <v>210</v>
      </c>
      <c r="I15" s="43">
        <v>201</v>
      </c>
      <c r="J15" s="14"/>
      <c r="K15" s="18"/>
      <c r="L15" s="8"/>
      <c r="X15" s="9"/>
      <c r="Y15" s="9"/>
      <c r="Z15" s="8"/>
      <c r="AA15" s="9"/>
    </row>
    <row r="16" spans="1:27" x14ac:dyDescent="0.25">
      <c r="A16" s="20"/>
      <c r="B16" s="14"/>
      <c r="C16" s="34" t="s">
        <v>28</v>
      </c>
      <c r="D16" s="42">
        <v>16444000</v>
      </c>
      <c r="E16" s="43">
        <v>1710000</v>
      </c>
      <c r="F16" s="42">
        <v>3288000</v>
      </c>
      <c r="G16" s="43">
        <v>1471000</v>
      </c>
      <c r="H16" s="42">
        <v>240</v>
      </c>
      <c r="I16" s="43">
        <v>195</v>
      </c>
      <c r="J16" s="14"/>
      <c r="K16" s="18"/>
      <c r="L16" s="8"/>
      <c r="X16" s="9"/>
      <c r="Y16" s="9"/>
      <c r="Z16" s="8"/>
      <c r="AA16" s="9"/>
    </row>
    <row r="17" spans="1:27" x14ac:dyDescent="0.25">
      <c r="A17" s="20"/>
      <c r="B17" s="14"/>
      <c r="C17" s="29" t="s">
        <v>29</v>
      </c>
      <c r="D17" s="44">
        <v>17507000</v>
      </c>
      <c r="E17" s="45">
        <v>1673000</v>
      </c>
      <c r="F17" s="44">
        <v>3350000</v>
      </c>
      <c r="G17" s="45">
        <v>1439000</v>
      </c>
      <c r="H17" s="44">
        <v>250</v>
      </c>
      <c r="I17" s="45">
        <v>198</v>
      </c>
      <c r="J17" s="14"/>
      <c r="K17" s="18"/>
      <c r="L17" s="8"/>
      <c r="X17" s="9"/>
      <c r="Y17" s="9"/>
      <c r="Z17" s="8"/>
      <c r="AA17" s="9"/>
    </row>
    <row r="18" spans="1:27" x14ac:dyDescent="0.25">
      <c r="A18" s="13" t="s">
        <v>7</v>
      </c>
      <c r="B18" s="14"/>
      <c r="C18" s="33" t="s">
        <v>9</v>
      </c>
      <c r="D18" s="46">
        <f>SUM(D13:D17)</f>
        <v>73781000</v>
      </c>
      <c r="E18" s="47">
        <f t="shared" ref="E18:I18" si="0">SUM(E13:E17)</f>
        <v>8719000</v>
      </c>
      <c r="F18" s="46">
        <f t="shared" si="0"/>
        <v>14526000</v>
      </c>
      <c r="G18" s="47">
        <f t="shared" si="0"/>
        <v>6925000</v>
      </c>
      <c r="H18" s="46">
        <f t="shared" si="0"/>
        <v>1080</v>
      </c>
      <c r="I18" s="47">
        <f t="shared" si="0"/>
        <v>936</v>
      </c>
      <c r="J18" s="14"/>
      <c r="K18" s="18"/>
      <c r="L18" s="8"/>
      <c r="X18" s="9"/>
      <c r="Y18" s="9"/>
      <c r="Z18" s="8"/>
      <c r="AA18" s="9"/>
    </row>
    <row r="19" spans="1:27" ht="15" customHeight="1" x14ac:dyDescent="0.25">
      <c r="A19" s="20"/>
      <c r="B19" s="14"/>
      <c r="C19" s="14"/>
      <c r="D19" s="14"/>
      <c r="E19" s="14"/>
      <c r="F19" s="14"/>
      <c r="G19" s="14"/>
      <c r="H19" s="14"/>
      <c r="I19" s="14"/>
      <c r="J19" s="14"/>
      <c r="K19" s="18"/>
      <c r="L19" s="8"/>
      <c r="X19" s="9"/>
      <c r="Y19" s="9"/>
      <c r="Z19" s="8"/>
      <c r="AA19" s="9"/>
    </row>
    <row r="20" spans="1:27" x14ac:dyDescent="0.25">
      <c r="A20" s="20"/>
      <c r="B20" s="14" t="s">
        <v>15</v>
      </c>
      <c r="C20" s="48" t="s">
        <v>30</v>
      </c>
      <c r="D20" s="14"/>
      <c r="E20" s="14"/>
      <c r="F20" s="14"/>
      <c r="G20" s="14"/>
      <c r="H20" s="14"/>
      <c r="I20" s="14"/>
      <c r="J20" s="14"/>
      <c r="K20" s="18"/>
      <c r="L20" s="8"/>
      <c r="X20" s="9"/>
      <c r="Y20" s="9"/>
      <c r="Z20" s="8"/>
      <c r="AA20" s="9"/>
    </row>
    <row r="21" spans="1:27" x14ac:dyDescent="0.25">
      <c r="A21" s="20"/>
      <c r="B21" s="14"/>
      <c r="C21" s="14" t="s">
        <v>31</v>
      </c>
      <c r="D21" s="14"/>
      <c r="E21" s="14"/>
      <c r="F21" s="14"/>
      <c r="G21" s="14"/>
      <c r="H21" s="14"/>
      <c r="I21" s="14"/>
      <c r="J21" s="14"/>
      <c r="K21" s="18"/>
      <c r="L21" s="8"/>
      <c r="X21" s="9"/>
      <c r="Y21" s="9"/>
      <c r="Z21" s="8"/>
      <c r="AA21" s="9"/>
    </row>
    <row r="22" spans="1:27" x14ac:dyDescent="0.25">
      <c r="A22" s="20"/>
      <c r="B22" s="14"/>
      <c r="C22" s="14"/>
      <c r="D22" s="14"/>
      <c r="E22" s="14"/>
      <c r="F22" s="14"/>
      <c r="G22" s="14"/>
      <c r="H22" s="14"/>
      <c r="I22" s="14"/>
      <c r="J22" s="14"/>
      <c r="K22" s="18"/>
      <c r="L22" s="8"/>
      <c r="X22" s="9"/>
      <c r="Y22" s="9"/>
      <c r="Z22" s="8"/>
      <c r="AA22" s="9"/>
    </row>
    <row r="23" spans="1:27" ht="15" customHeight="1" x14ac:dyDescent="0.25">
      <c r="A23" s="20"/>
      <c r="B23" s="14"/>
      <c r="C23" s="48" t="s">
        <v>32</v>
      </c>
      <c r="D23" s="14"/>
      <c r="E23" s="14"/>
      <c r="F23" s="14"/>
      <c r="G23" s="14"/>
      <c r="H23" s="14"/>
      <c r="I23" s="14"/>
      <c r="J23" s="14"/>
      <c r="K23" s="18"/>
      <c r="L23" s="8"/>
      <c r="X23" s="9"/>
      <c r="Y23" s="9"/>
      <c r="Z23" s="8"/>
      <c r="AA23" s="9"/>
    </row>
    <row r="24" spans="1:27" ht="15" customHeight="1" x14ac:dyDescent="0.25">
      <c r="A24" s="20"/>
      <c r="B24" s="14"/>
      <c r="C24" s="14"/>
      <c r="D24" s="14"/>
      <c r="E24" s="14"/>
      <c r="F24" s="14"/>
      <c r="G24" s="14"/>
      <c r="H24" s="14"/>
      <c r="I24" s="14"/>
      <c r="J24" s="14"/>
      <c r="K24" s="18"/>
      <c r="L24" s="8"/>
      <c r="X24" s="9"/>
      <c r="Y24" s="9"/>
      <c r="Z24" s="8"/>
      <c r="AA24" s="9"/>
    </row>
    <row r="25" spans="1:27" ht="15" customHeight="1" x14ac:dyDescent="0.25">
      <c r="A25" s="20"/>
      <c r="B25" s="14"/>
      <c r="C25" s="24" t="s">
        <v>33</v>
      </c>
      <c r="D25" s="31" t="s">
        <v>34</v>
      </c>
      <c r="E25" s="14"/>
      <c r="F25" s="14"/>
      <c r="G25" s="14"/>
      <c r="H25" s="14"/>
      <c r="I25" s="14"/>
      <c r="J25" s="14"/>
      <c r="K25" s="18"/>
      <c r="L25" s="8"/>
      <c r="X25" s="9"/>
      <c r="Y25" s="9"/>
      <c r="Z25" s="8"/>
      <c r="AA25" s="9"/>
    </row>
    <row r="26" spans="1:27" ht="15" customHeight="1" x14ac:dyDescent="0.25">
      <c r="A26" s="20"/>
      <c r="B26" s="14"/>
      <c r="C26" s="35">
        <v>1</v>
      </c>
      <c r="D26" s="36">
        <v>2.706</v>
      </c>
      <c r="E26" s="14"/>
      <c r="F26" s="14"/>
      <c r="G26" s="14"/>
      <c r="H26" s="14"/>
      <c r="I26" s="14"/>
      <c r="J26" s="14"/>
      <c r="K26" s="18"/>
      <c r="L26" s="8"/>
      <c r="X26" s="9"/>
      <c r="Y26" s="9"/>
      <c r="Z26" s="8"/>
      <c r="AA26" s="9"/>
    </row>
    <row r="27" spans="1:27" ht="15" customHeight="1" x14ac:dyDescent="0.25">
      <c r="A27" s="20"/>
      <c r="B27" s="14"/>
      <c r="C27" s="35">
        <v>2</v>
      </c>
      <c r="D27" s="36">
        <v>4.6050000000000004</v>
      </c>
      <c r="E27" s="14"/>
      <c r="F27" s="14"/>
      <c r="G27" s="14"/>
      <c r="H27" s="14"/>
      <c r="I27" s="14"/>
      <c r="J27" s="14"/>
      <c r="K27" s="18"/>
      <c r="L27" s="8"/>
      <c r="X27" s="9"/>
      <c r="Y27" s="9"/>
      <c r="Z27" s="8"/>
      <c r="AA27" s="9"/>
    </row>
    <row r="28" spans="1:27" ht="15" customHeight="1" x14ac:dyDescent="0.25">
      <c r="A28" s="20"/>
      <c r="B28" s="14"/>
      <c r="C28" s="35">
        <v>3</v>
      </c>
      <c r="D28" s="36">
        <v>6.2510000000000003</v>
      </c>
      <c r="E28" s="14"/>
      <c r="F28" s="14"/>
      <c r="G28" s="14"/>
      <c r="H28" s="14"/>
      <c r="I28" s="14"/>
      <c r="J28" s="14"/>
      <c r="K28" s="18"/>
      <c r="L28" s="8"/>
      <c r="X28" s="9"/>
      <c r="Y28" s="9"/>
      <c r="Z28" s="8"/>
      <c r="AA28" s="9"/>
    </row>
    <row r="29" spans="1:27" x14ac:dyDescent="0.25">
      <c r="A29" s="20"/>
      <c r="B29" s="14"/>
      <c r="C29" s="35">
        <v>4</v>
      </c>
      <c r="D29" s="36">
        <v>7.7789999999999999</v>
      </c>
      <c r="E29" s="14"/>
      <c r="F29" s="14"/>
      <c r="G29" s="14"/>
      <c r="H29" s="14"/>
      <c r="I29" s="14"/>
      <c r="J29" s="14"/>
      <c r="K29" s="18"/>
      <c r="L29" s="8"/>
      <c r="X29" s="9"/>
      <c r="Y29" s="9"/>
      <c r="Z29" s="8"/>
      <c r="AA29" s="9"/>
    </row>
    <row r="30" spans="1:27" x14ac:dyDescent="0.25">
      <c r="A30" s="20"/>
      <c r="B30" s="14"/>
      <c r="C30" s="35">
        <v>5</v>
      </c>
      <c r="D30" s="36">
        <v>9.2360000000000007</v>
      </c>
      <c r="E30" s="14"/>
      <c r="F30" s="14"/>
      <c r="G30" s="14"/>
      <c r="H30" s="14"/>
      <c r="I30" s="14"/>
      <c r="J30" s="14"/>
      <c r="K30" s="18"/>
      <c r="L30" s="8"/>
      <c r="X30" s="9"/>
      <c r="Y30" s="9"/>
      <c r="Z30" s="8"/>
      <c r="AA30" s="9"/>
    </row>
    <row r="31" spans="1:27" x14ac:dyDescent="0.25">
      <c r="A31" s="20"/>
      <c r="B31" s="14"/>
      <c r="C31" s="32">
        <v>6</v>
      </c>
      <c r="D31" s="30">
        <v>10.645</v>
      </c>
      <c r="E31" s="14"/>
      <c r="F31" s="14"/>
      <c r="G31" s="14"/>
      <c r="H31" s="14"/>
      <c r="I31" s="14"/>
      <c r="J31" s="14"/>
      <c r="K31" s="18"/>
      <c r="L31" s="8"/>
      <c r="X31" s="9"/>
      <c r="Y31" s="9"/>
      <c r="Z31" s="8"/>
      <c r="AA31" s="9"/>
    </row>
    <row r="32" spans="1:27" ht="15.75" thickBot="1" x14ac:dyDescent="0.3">
      <c r="A32" s="25"/>
      <c r="B32" s="21"/>
      <c r="C32" s="21"/>
      <c r="D32" s="21"/>
      <c r="E32" s="21"/>
      <c r="F32" s="21"/>
      <c r="G32" s="21"/>
      <c r="H32" s="21"/>
      <c r="I32" s="21"/>
      <c r="J32" s="21"/>
      <c r="K32" s="49"/>
      <c r="L32" s="8"/>
      <c r="X32" s="9"/>
      <c r="Y32" s="9"/>
      <c r="Z32" s="8"/>
      <c r="AA32" s="9"/>
    </row>
    <row r="33" spans="1:27" x14ac:dyDescent="0.25">
      <c r="K33" s="9"/>
      <c r="L33" s="8"/>
      <c r="X33" s="9"/>
      <c r="Y33" s="9"/>
      <c r="Z33" s="8"/>
      <c r="AA33" s="9"/>
    </row>
    <row r="34" spans="1:27" x14ac:dyDescent="0.25">
      <c r="K34" s="9"/>
      <c r="L34" s="8"/>
      <c r="X34" s="9"/>
      <c r="Y34" s="9"/>
      <c r="Z34" s="8"/>
      <c r="AA34" s="9"/>
    </row>
    <row r="35" spans="1:27" x14ac:dyDescent="0.25">
      <c r="K35" s="9"/>
      <c r="L35" s="8"/>
      <c r="X35" s="9"/>
      <c r="Y35" s="9"/>
      <c r="Z35" s="8"/>
      <c r="AA35" s="9"/>
    </row>
    <row r="36" spans="1:27" x14ac:dyDescent="0.25">
      <c r="K36" s="9"/>
      <c r="L36" s="8"/>
      <c r="X36" s="9"/>
      <c r="Y36" s="9"/>
      <c r="Z36" s="8"/>
      <c r="AA36" s="9"/>
    </row>
    <row r="37" spans="1:27" x14ac:dyDescent="0.25">
      <c r="K37" s="9"/>
      <c r="L37" s="8"/>
      <c r="X37" s="9"/>
      <c r="Y37" s="9"/>
      <c r="Z37" s="8"/>
      <c r="AA37" s="9"/>
    </row>
    <row r="38" spans="1:27" x14ac:dyDescent="0.25">
      <c r="K38" s="9"/>
      <c r="L38" s="8"/>
      <c r="X38" s="9"/>
      <c r="Y38" s="9"/>
      <c r="Z38" s="8"/>
      <c r="AA38" s="9"/>
    </row>
    <row r="39" spans="1:27" x14ac:dyDescent="0.25">
      <c r="A39" s="9"/>
      <c r="B39" s="9"/>
      <c r="K39" s="9"/>
      <c r="L39" s="8"/>
      <c r="X39" s="9"/>
      <c r="Y39" s="9"/>
      <c r="Z39" s="8"/>
      <c r="AA39" s="9"/>
    </row>
    <row r="40" spans="1:27" x14ac:dyDescent="0.25">
      <c r="L40" s="8"/>
      <c r="X40" s="9"/>
      <c r="Y40" s="9"/>
      <c r="Z40" s="8"/>
      <c r="AA40" s="9"/>
    </row>
    <row r="41" spans="1:27" x14ac:dyDescent="0.25">
      <c r="L41" s="8"/>
      <c r="X41" s="9"/>
      <c r="Y41" s="9"/>
      <c r="Z41" s="8"/>
      <c r="AA41" s="9"/>
    </row>
    <row r="42" spans="1:27" x14ac:dyDescent="0.25">
      <c r="L42" s="8"/>
      <c r="X42" s="9"/>
      <c r="Y42" s="9"/>
      <c r="Z42" s="8"/>
      <c r="AA42" s="9"/>
    </row>
    <row r="43" spans="1:27" x14ac:dyDescent="0.25">
      <c r="L43" s="8"/>
      <c r="X43" s="9"/>
      <c r="Y43" s="9"/>
      <c r="Z43" s="8"/>
      <c r="AA43" s="9"/>
    </row>
    <row r="44" spans="1:27" x14ac:dyDescent="0.25">
      <c r="L44" s="8"/>
      <c r="X44" s="9"/>
      <c r="Y44" s="9"/>
      <c r="Z44" s="8"/>
      <c r="AA44" s="9"/>
    </row>
    <row r="45" spans="1:27" x14ac:dyDescent="0.25">
      <c r="L45" s="8"/>
      <c r="X45" s="9"/>
      <c r="Y45" s="9"/>
      <c r="Z45" s="8"/>
      <c r="AA45" s="9"/>
    </row>
    <row r="46" spans="1:27" x14ac:dyDescent="0.25">
      <c r="L46" s="8"/>
      <c r="X46" s="9"/>
      <c r="Y46" s="9"/>
      <c r="Z46" s="8"/>
      <c r="AA46" s="9"/>
    </row>
    <row r="47" spans="1:27" x14ac:dyDescent="0.25">
      <c r="L47" s="8"/>
      <c r="X47" s="9"/>
      <c r="Y47" s="9"/>
      <c r="Z47" s="8"/>
      <c r="AA47" s="9"/>
    </row>
    <row r="48" spans="1:27" x14ac:dyDescent="0.25">
      <c r="L48" s="8"/>
      <c r="X48" s="9"/>
      <c r="Y48" s="9"/>
      <c r="Z48" s="8"/>
      <c r="AA48" s="9"/>
    </row>
    <row r="49" spans="12:27" x14ac:dyDescent="0.25">
      <c r="L49" s="8"/>
      <c r="X49" s="9"/>
      <c r="Y49" s="9"/>
      <c r="Z49" s="8"/>
      <c r="AA49" s="9"/>
    </row>
  </sheetData>
  <sheetProtection algorithmName="SHA-512" hashValue="ONiHYZGF8f/n3oulOe3BgxaftBy20lkvrqlU9uUpTum5Q0y0cppcTrH7L3ObhNfdTXKwAel0+dwNkbka7vVv2g==" saltValue="a1NT29Xcp4nFRCPezN2r/Q==" spinCount="100000" sheet="1" objects="1" scenarios="1" formatCells="0" formatColumns="0" formatRows="0"/>
  <mergeCells count="1">
    <mergeCell ref="J1:K1"/>
  </mergeCells>
  <hyperlinks>
    <hyperlink ref="J1" location="TOC!A1" display="Return to TOC" xr:uid="{9352F95D-1C6B-484F-97E0-280AA31CA2B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3E334-BE65-437C-BDCD-520C026B9798}">
  <sheetPr codeName="Sheet38"/>
  <dimension ref="A1:AA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14.85546875" style="7" customWidth="1"/>
    <col min="4" max="4" width="18.85546875" style="7" customWidth="1"/>
    <col min="5" max="6" width="15.28515625" style="7" customWidth="1"/>
    <col min="7" max="7" width="12.7109375" style="7" customWidth="1"/>
    <col min="8" max="8" width="9.7109375" style="7" customWidth="1"/>
    <col min="9" max="9" width="11.140625" style="7" customWidth="1"/>
    <col min="10" max="10" width="9.140625" style="7" customWidth="1"/>
    <col min="11" max="11" width="8.28515625" style="7" customWidth="1"/>
    <col min="12" max="12" width="2.7109375" style="7" customWidth="1"/>
    <col min="13" max="25" width="9.140625" style="7" customWidth="1"/>
    <col min="26" max="16384" width="9.140625" style="7"/>
  </cols>
  <sheetData>
    <row r="1" spans="1:27" x14ac:dyDescent="0.25">
      <c r="A1" s="10" t="s">
        <v>3</v>
      </c>
      <c r="B1" s="11"/>
      <c r="C1" s="11" t="s">
        <v>12</v>
      </c>
      <c r="D1" s="12"/>
      <c r="E1" s="11"/>
      <c r="F1" s="11"/>
      <c r="G1" s="11"/>
      <c r="H1" s="11"/>
      <c r="I1" s="11"/>
      <c r="J1" s="60" t="s">
        <v>8</v>
      </c>
      <c r="K1" s="61"/>
      <c r="L1" s="23"/>
    </row>
    <row r="2" spans="1:27" x14ac:dyDescent="0.25">
      <c r="A2" s="13" t="s">
        <v>4</v>
      </c>
      <c r="B2" s="14"/>
      <c r="C2" s="14" t="s">
        <v>36</v>
      </c>
      <c r="D2" s="14"/>
      <c r="E2" s="14"/>
      <c r="F2" s="14"/>
      <c r="G2" s="14"/>
      <c r="H2" s="14"/>
      <c r="I2" s="14"/>
      <c r="J2" s="14"/>
      <c r="K2" s="15"/>
      <c r="L2" s="23"/>
    </row>
    <row r="3" spans="1:27" x14ac:dyDescent="0.25">
      <c r="A3" s="13" t="s">
        <v>5</v>
      </c>
      <c r="B3" s="14"/>
      <c r="C3" s="14" t="s">
        <v>37</v>
      </c>
      <c r="D3" s="14"/>
      <c r="E3" s="14"/>
      <c r="F3" s="14"/>
      <c r="G3" s="14"/>
      <c r="H3" s="14"/>
      <c r="I3" s="14"/>
      <c r="J3" s="14"/>
      <c r="K3" s="15"/>
      <c r="L3" s="23"/>
    </row>
    <row r="4" spans="1:27" x14ac:dyDescent="0.25">
      <c r="A4" s="16"/>
      <c r="B4" s="17"/>
      <c r="C4" s="17"/>
      <c r="D4" s="17"/>
      <c r="E4" s="17"/>
      <c r="F4" s="17"/>
      <c r="G4" s="17"/>
      <c r="H4" s="17"/>
      <c r="I4" s="17"/>
      <c r="J4" s="17"/>
      <c r="K4" s="18"/>
      <c r="L4" s="8"/>
      <c r="AA4" s="9"/>
    </row>
    <row r="5" spans="1:27" ht="15" customHeight="1" x14ac:dyDescent="0.25">
      <c r="A5" s="19" t="s">
        <v>6</v>
      </c>
      <c r="B5" s="14"/>
      <c r="C5" s="14" t="s">
        <v>39</v>
      </c>
      <c r="D5" s="14"/>
      <c r="E5" s="14"/>
      <c r="F5" s="14"/>
      <c r="G5" s="14"/>
      <c r="H5" s="14"/>
      <c r="I5" s="14"/>
      <c r="J5" s="14"/>
      <c r="K5" s="18"/>
      <c r="L5" s="8"/>
      <c r="AA5" s="9"/>
    </row>
    <row r="6" spans="1:27" x14ac:dyDescent="0.25">
      <c r="A6" s="20"/>
      <c r="B6" s="14"/>
      <c r="C6" s="14" t="s">
        <v>40</v>
      </c>
      <c r="D6" s="14"/>
      <c r="E6" s="14"/>
      <c r="F6" s="14"/>
      <c r="G6" s="14"/>
      <c r="H6" s="14"/>
      <c r="I6" s="14"/>
      <c r="J6" s="14"/>
      <c r="K6" s="18"/>
      <c r="L6" s="8"/>
      <c r="AA6" s="9"/>
    </row>
    <row r="7" spans="1:27" ht="15" customHeight="1" x14ac:dyDescent="0.25">
      <c r="A7" s="20"/>
      <c r="B7" s="14"/>
      <c r="C7" s="14"/>
      <c r="D7" s="14"/>
      <c r="E7" s="14"/>
      <c r="F7" s="14"/>
      <c r="G7" s="14"/>
      <c r="H7" s="14"/>
      <c r="I7" s="14"/>
      <c r="J7" s="14"/>
      <c r="K7" s="18"/>
      <c r="L7" s="8"/>
      <c r="AA7" s="9"/>
    </row>
    <row r="8" spans="1:27" ht="15" customHeight="1" x14ac:dyDescent="0.25">
      <c r="A8" s="19"/>
      <c r="B8" s="17"/>
      <c r="C8" s="14" t="s">
        <v>18</v>
      </c>
      <c r="D8" s="14"/>
      <c r="E8" s="14"/>
      <c r="F8" s="14"/>
      <c r="G8" s="14"/>
      <c r="H8" s="14"/>
      <c r="I8" s="14"/>
      <c r="J8" s="14"/>
      <c r="K8" s="18"/>
      <c r="L8" s="8"/>
      <c r="AA8" s="9"/>
    </row>
    <row r="9" spans="1:27" x14ac:dyDescent="0.25">
      <c r="A9" s="19"/>
      <c r="B9" s="17"/>
      <c r="C9" s="14" t="s">
        <v>35</v>
      </c>
      <c r="D9" s="14"/>
      <c r="E9" s="14"/>
      <c r="F9" s="14"/>
      <c r="G9" s="14"/>
      <c r="H9" s="14"/>
      <c r="I9" s="14"/>
      <c r="J9" s="14"/>
      <c r="K9" s="18"/>
      <c r="L9" s="8"/>
      <c r="AA9" s="9"/>
    </row>
    <row r="10" spans="1:27" x14ac:dyDescent="0.25">
      <c r="A10" s="16"/>
      <c r="B10" s="17"/>
      <c r="C10" s="14"/>
      <c r="D10" s="14"/>
      <c r="E10" s="14"/>
      <c r="F10" s="14"/>
      <c r="G10" s="14"/>
      <c r="H10" s="14"/>
      <c r="I10" s="14"/>
      <c r="J10" s="14"/>
      <c r="K10" s="18"/>
      <c r="L10" s="8"/>
      <c r="AA10" s="9"/>
    </row>
    <row r="11" spans="1:27" x14ac:dyDescent="0.25">
      <c r="A11" s="16"/>
      <c r="B11" s="17"/>
      <c r="C11" s="62" t="s">
        <v>22</v>
      </c>
      <c r="D11" s="27" t="s">
        <v>19</v>
      </c>
      <c r="E11" s="28"/>
      <c r="F11" s="27" t="s">
        <v>20</v>
      </c>
      <c r="G11" s="28"/>
      <c r="H11" s="27" t="s">
        <v>21</v>
      </c>
      <c r="I11" s="28"/>
      <c r="J11" s="14"/>
      <c r="K11" s="18"/>
      <c r="L11" s="8"/>
      <c r="AA11" s="9"/>
    </row>
    <row r="12" spans="1:27" x14ac:dyDescent="0.25">
      <c r="A12" s="16"/>
      <c r="B12" s="17"/>
      <c r="C12" s="63"/>
      <c r="D12" s="29" t="s">
        <v>23</v>
      </c>
      <c r="E12" s="30" t="s">
        <v>24</v>
      </c>
      <c r="F12" s="29" t="s">
        <v>23</v>
      </c>
      <c r="G12" s="30" t="s">
        <v>24</v>
      </c>
      <c r="H12" s="29" t="s">
        <v>23</v>
      </c>
      <c r="I12" s="30" t="s">
        <v>24</v>
      </c>
      <c r="J12" s="14"/>
      <c r="K12" s="18"/>
      <c r="L12" s="8"/>
      <c r="AA12" s="9"/>
    </row>
    <row r="13" spans="1:27" x14ac:dyDescent="0.25">
      <c r="A13" s="16"/>
      <c r="B13" s="17"/>
      <c r="C13" s="50" t="s">
        <v>25</v>
      </c>
      <c r="D13" s="40">
        <v>12033000</v>
      </c>
      <c r="E13" s="51">
        <v>1766000</v>
      </c>
      <c r="F13" s="40">
        <v>2329000</v>
      </c>
      <c r="G13" s="51">
        <v>1236000</v>
      </c>
      <c r="H13" s="40">
        <v>170</v>
      </c>
      <c r="I13" s="43">
        <v>170</v>
      </c>
      <c r="J13" s="14"/>
      <c r="K13" s="18"/>
      <c r="L13" s="8"/>
      <c r="AA13" s="9"/>
    </row>
    <row r="14" spans="1:27" x14ac:dyDescent="0.25">
      <c r="A14" s="16"/>
      <c r="B14" s="17"/>
      <c r="C14" s="35" t="s">
        <v>26</v>
      </c>
      <c r="D14" s="42">
        <v>13812000</v>
      </c>
      <c r="E14" s="51">
        <v>1819000</v>
      </c>
      <c r="F14" s="42">
        <v>2762000</v>
      </c>
      <c r="G14" s="51">
        <v>1273000</v>
      </c>
      <c r="H14" s="42">
        <v>210</v>
      </c>
      <c r="I14" s="43">
        <v>172</v>
      </c>
      <c r="J14" s="14"/>
      <c r="K14" s="18"/>
      <c r="L14" s="8"/>
      <c r="AA14" s="9"/>
    </row>
    <row r="15" spans="1:27" x14ac:dyDescent="0.25">
      <c r="A15" s="20"/>
      <c r="B15" s="14"/>
      <c r="C15" s="35" t="s">
        <v>27</v>
      </c>
      <c r="D15" s="42">
        <v>13985000</v>
      </c>
      <c r="E15" s="51">
        <v>1751000</v>
      </c>
      <c r="F15" s="42">
        <v>2797000</v>
      </c>
      <c r="G15" s="51">
        <v>1506000</v>
      </c>
      <c r="H15" s="42">
        <v>210</v>
      </c>
      <c r="I15" s="43">
        <v>201</v>
      </c>
      <c r="J15" s="14"/>
      <c r="K15" s="18"/>
      <c r="L15" s="8"/>
      <c r="AA15" s="9"/>
    </row>
    <row r="16" spans="1:27" x14ac:dyDescent="0.25">
      <c r="A16" s="20"/>
      <c r="B16" s="14"/>
      <c r="C16" s="35" t="s">
        <v>28</v>
      </c>
      <c r="D16" s="42">
        <v>16444000</v>
      </c>
      <c r="E16" s="51">
        <v>1710000</v>
      </c>
      <c r="F16" s="42">
        <v>3288000</v>
      </c>
      <c r="G16" s="51">
        <v>1471000</v>
      </c>
      <c r="H16" s="42">
        <v>240</v>
      </c>
      <c r="I16" s="43">
        <v>195</v>
      </c>
      <c r="J16" s="14"/>
      <c r="K16" s="18"/>
      <c r="L16" s="8"/>
      <c r="AA16" s="9"/>
    </row>
    <row r="17" spans="1:27" x14ac:dyDescent="0.25">
      <c r="A17" s="20"/>
      <c r="B17" s="14"/>
      <c r="C17" s="35" t="s">
        <v>29</v>
      </c>
      <c r="D17" s="42">
        <v>17507000</v>
      </c>
      <c r="E17" s="51">
        <v>1673000</v>
      </c>
      <c r="F17" s="42">
        <v>3350000</v>
      </c>
      <c r="G17" s="51">
        <v>1439000</v>
      </c>
      <c r="H17" s="42">
        <v>250</v>
      </c>
      <c r="I17" s="43">
        <v>198</v>
      </c>
      <c r="J17" s="14"/>
      <c r="K17" s="18"/>
      <c r="L17" s="8"/>
      <c r="AA17" s="9"/>
    </row>
    <row r="18" spans="1:27" x14ac:dyDescent="0.25">
      <c r="A18" s="20"/>
      <c r="B18" s="14"/>
      <c r="C18" s="24" t="s">
        <v>9</v>
      </c>
      <c r="D18" s="46">
        <f>SUM(D13:D17)</f>
        <v>73781000</v>
      </c>
      <c r="E18" s="52">
        <f t="shared" ref="E18:I18" si="0">SUM(E13:E17)</f>
        <v>8719000</v>
      </c>
      <c r="F18" s="46">
        <f t="shared" si="0"/>
        <v>14526000</v>
      </c>
      <c r="G18" s="52">
        <f t="shared" si="0"/>
        <v>6925000</v>
      </c>
      <c r="H18" s="46">
        <f t="shared" si="0"/>
        <v>1080</v>
      </c>
      <c r="I18" s="47">
        <f t="shared" si="0"/>
        <v>936</v>
      </c>
      <c r="J18" s="14"/>
      <c r="K18" s="18"/>
      <c r="L18" s="8"/>
      <c r="AA18" s="9"/>
    </row>
    <row r="19" spans="1:27" ht="15" customHeight="1" x14ac:dyDescent="0.25">
      <c r="A19" s="20"/>
      <c r="B19" s="14"/>
      <c r="C19" s="14"/>
      <c r="D19" s="14"/>
      <c r="E19" s="14"/>
      <c r="F19" s="14"/>
      <c r="G19" s="14"/>
      <c r="H19" s="14"/>
      <c r="I19" s="14"/>
      <c r="J19" s="14"/>
      <c r="K19" s="18"/>
      <c r="L19" s="8"/>
      <c r="AA19" s="9"/>
    </row>
    <row r="20" spans="1:27" x14ac:dyDescent="0.25">
      <c r="A20" s="20"/>
      <c r="B20" s="14"/>
      <c r="C20" s="48" t="s">
        <v>41</v>
      </c>
      <c r="D20" s="14"/>
      <c r="E20" s="14"/>
      <c r="F20" s="14"/>
      <c r="G20" s="14"/>
      <c r="H20" s="14"/>
      <c r="I20" s="14"/>
      <c r="J20" s="14"/>
      <c r="K20" s="18"/>
      <c r="L20" s="8"/>
      <c r="AA20" s="9"/>
    </row>
    <row r="21" spans="1:27" x14ac:dyDescent="0.25">
      <c r="A21" s="20"/>
      <c r="B21" s="14"/>
      <c r="C21" s="14" t="s">
        <v>42</v>
      </c>
      <c r="D21" s="14"/>
      <c r="E21" s="14"/>
      <c r="F21" s="14"/>
      <c r="G21" s="14"/>
      <c r="H21" s="14"/>
      <c r="I21" s="14"/>
      <c r="J21" s="14"/>
      <c r="K21" s="18"/>
      <c r="L21" s="8"/>
      <c r="AA21" s="9"/>
    </row>
    <row r="22" spans="1:27" x14ac:dyDescent="0.25">
      <c r="A22" s="20"/>
      <c r="B22" s="14"/>
      <c r="C22" s="14"/>
      <c r="D22" s="14"/>
      <c r="E22" s="14"/>
      <c r="F22" s="14"/>
      <c r="G22" s="14"/>
      <c r="H22" s="14"/>
      <c r="I22" s="14"/>
      <c r="J22" s="14"/>
      <c r="K22" s="18"/>
      <c r="L22" s="8"/>
      <c r="AA22" s="9"/>
    </row>
    <row r="23" spans="1:27" ht="15" customHeight="1" x14ac:dyDescent="0.25">
      <c r="A23" s="13" t="s">
        <v>7</v>
      </c>
      <c r="B23" s="14" t="s">
        <v>38</v>
      </c>
      <c r="C23" s="14" t="s">
        <v>43</v>
      </c>
      <c r="D23" s="14"/>
      <c r="E23" s="14"/>
      <c r="F23" s="14"/>
      <c r="G23" s="14"/>
      <c r="H23" s="14"/>
      <c r="I23" s="14"/>
      <c r="J23" s="14"/>
      <c r="K23" s="18"/>
      <c r="L23" s="8"/>
      <c r="AA23" s="9"/>
    </row>
    <row r="24" spans="1:27" ht="15" customHeight="1" x14ac:dyDescent="0.25">
      <c r="A24" s="20"/>
      <c r="B24" s="14"/>
      <c r="C24" s="14" t="s">
        <v>44</v>
      </c>
      <c r="D24" s="14"/>
      <c r="E24" s="14"/>
      <c r="F24" s="14"/>
      <c r="G24" s="14"/>
      <c r="H24" s="14"/>
      <c r="I24" s="14"/>
      <c r="J24" s="14"/>
      <c r="K24" s="18"/>
      <c r="L24" s="8"/>
      <c r="AA24" s="9"/>
    </row>
    <row r="25" spans="1:27" ht="15" customHeight="1" x14ac:dyDescent="0.25">
      <c r="A25" s="20"/>
      <c r="B25" s="14"/>
      <c r="C25" s="14"/>
      <c r="D25" s="14"/>
      <c r="E25" s="14"/>
      <c r="F25" s="14"/>
      <c r="G25" s="14"/>
      <c r="H25" s="14"/>
      <c r="I25" s="14"/>
      <c r="J25" s="14"/>
      <c r="K25" s="18"/>
      <c r="L25" s="8"/>
      <c r="AA25" s="9"/>
    </row>
    <row r="26" spans="1:27" ht="15" customHeight="1" x14ac:dyDescent="0.25">
      <c r="A26" s="20"/>
      <c r="B26" s="14"/>
      <c r="C26" s="24" t="s">
        <v>45</v>
      </c>
      <c r="D26" s="31" t="s">
        <v>46</v>
      </c>
      <c r="E26" s="14"/>
      <c r="F26" s="14"/>
      <c r="G26" s="14"/>
      <c r="H26" s="14"/>
      <c r="I26" s="14"/>
      <c r="J26" s="14"/>
      <c r="K26" s="18"/>
      <c r="L26" s="8"/>
      <c r="AA26" s="9"/>
    </row>
    <row r="27" spans="1:27" ht="15" customHeight="1" x14ac:dyDescent="0.25">
      <c r="A27" s="20"/>
      <c r="B27" s="14"/>
      <c r="C27" s="35">
        <v>0.1</v>
      </c>
      <c r="D27" s="36" t="s">
        <v>47</v>
      </c>
      <c r="E27" s="14"/>
      <c r="F27" s="14"/>
      <c r="G27" s="14"/>
      <c r="H27" s="14"/>
      <c r="I27" s="14"/>
      <c r="J27" s="14"/>
      <c r="K27" s="18"/>
      <c r="L27" s="8"/>
      <c r="AA27" s="9"/>
    </row>
    <row r="28" spans="1:27" ht="15" customHeight="1" x14ac:dyDescent="0.25">
      <c r="A28" s="20"/>
      <c r="B28" s="14"/>
      <c r="C28" s="35">
        <v>0.5</v>
      </c>
      <c r="D28" s="53">
        <v>1.9000000000000001E-4</v>
      </c>
      <c r="E28" s="14"/>
      <c r="F28" s="14"/>
      <c r="G28" s="14"/>
      <c r="H28" s="14"/>
      <c r="I28" s="14"/>
      <c r="J28" s="14"/>
      <c r="K28" s="18"/>
      <c r="L28" s="8"/>
      <c r="AA28" s="9"/>
    </row>
    <row r="29" spans="1:27" x14ac:dyDescent="0.25">
      <c r="A29" s="20"/>
      <c r="B29" s="14"/>
      <c r="C29" s="32">
        <v>0.9</v>
      </c>
      <c r="D29" s="54">
        <v>1.64E-4</v>
      </c>
      <c r="E29" s="14"/>
      <c r="F29" s="14"/>
      <c r="G29" s="14"/>
      <c r="H29" s="14"/>
      <c r="I29" s="14"/>
      <c r="J29" s="14"/>
      <c r="K29" s="18"/>
      <c r="L29" s="8"/>
      <c r="AA29" s="9"/>
    </row>
    <row r="30" spans="1:27" ht="15.75" thickBot="1" x14ac:dyDescent="0.3">
      <c r="A30" s="25"/>
      <c r="B30" s="21"/>
      <c r="C30" s="21"/>
      <c r="D30" s="21"/>
      <c r="E30" s="21"/>
      <c r="F30" s="21"/>
      <c r="G30" s="21"/>
      <c r="H30" s="21"/>
      <c r="I30" s="21"/>
      <c r="J30" s="21"/>
      <c r="K30" s="49"/>
      <c r="L30" s="8"/>
      <c r="AA30" s="9"/>
    </row>
    <row r="31" spans="1:27" x14ac:dyDescent="0.25">
      <c r="K31" s="9"/>
      <c r="L31" s="8"/>
      <c r="AA31" s="9"/>
    </row>
    <row r="32" spans="1:27" x14ac:dyDescent="0.25">
      <c r="K32" s="9"/>
      <c r="L32" s="8"/>
      <c r="AA32" s="9"/>
    </row>
    <row r="33" spans="1:27" x14ac:dyDescent="0.25">
      <c r="K33" s="9"/>
      <c r="L33" s="8"/>
      <c r="AA33" s="9"/>
    </row>
    <row r="34" spans="1:27" x14ac:dyDescent="0.25">
      <c r="K34" s="9"/>
      <c r="L34" s="8"/>
      <c r="AA34" s="9"/>
    </row>
    <row r="35" spans="1:27" x14ac:dyDescent="0.25">
      <c r="K35" s="9"/>
      <c r="L35" s="8"/>
      <c r="AA35" s="9"/>
    </row>
    <row r="36" spans="1:27" x14ac:dyDescent="0.25">
      <c r="K36" s="9"/>
      <c r="L36" s="8"/>
      <c r="AA36" s="9"/>
    </row>
    <row r="37" spans="1:27" x14ac:dyDescent="0.25">
      <c r="K37" s="9"/>
      <c r="L37" s="8"/>
      <c r="AA37" s="9"/>
    </row>
    <row r="38" spans="1:27" x14ac:dyDescent="0.25">
      <c r="K38" s="9"/>
      <c r="L38" s="8"/>
      <c r="AA38" s="9"/>
    </row>
    <row r="39" spans="1:27" x14ac:dyDescent="0.25">
      <c r="A39" s="9"/>
      <c r="B39" s="9"/>
      <c r="K39" s="9"/>
      <c r="L39" s="8"/>
      <c r="AA39" s="9"/>
    </row>
    <row r="40" spans="1:27" x14ac:dyDescent="0.25">
      <c r="L40" s="8"/>
      <c r="AA40" s="9"/>
    </row>
    <row r="41" spans="1:27" x14ac:dyDescent="0.25">
      <c r="L41" s="8"/>
      <c r="AA41" s="9"/>
    </row>
    <row r="42" spans="1:27" x14ac:dyDescent="0.25">
      <c r="L42" s="8"/>
      <c r="AA42" s="9"/>
    </row>
    <row r="43" spans="1:27" x14ac:dyDescent="0.25">
      <c r="L43" s="8"/>
      <c r="AA43" s="9"/>
    </row>
    <row r="44" spans="1:27" x14ac:dyDescent="0.25">
      <c r="L44" s="8"/>
      <c r="AA44" s="9"/>
    </row>
    <row r="45" spans="1:27" x14ac:dyDescent="0.25">
      <c r="L45" s="8"/>
      <c r="AA45" s="9"/>
    </row>
    <row r="46" spans="1:27" x14ac:dyDescent="0.25">
      <c r="L46" s="8"/>
      <c r="AA46" s="9"/>
    </row>
    <row r="47" spans="1:27" x14ac:dyDescent="0.25">
      <c r="L47" s="8"/>
      <c r="AA47" s="9"/>
    </row>
    <row r="48" spans="1:27" x14ac:dyDescent="0.25">
      <c r="L48" s="8"/>
      <c r="AA48" s="9"/>
    </row>
    <row r="49" spans="12:27" x14ac:dyDescent="0.25">
      <c r="L49" s="8"/>
      <c r="AA49" s="9"/>
    </row>
  </sheetData>
  <sheetProtection algorithmName="SHA-512" hashValue="NCxaLgYFMvDLuE4ye/uk+EAFiXzn+RGxHBJla8JeArFHaLkYMVxa1LiC+krZpAfU7s5NA3V7XOvV6Tpy8voNUA==" saltValue="J7+rOkPe7W0PF0NBleDRlw==" spinCount="100000" sheet="1" objects="1" scenarios="1" formatCells="0" formatColumns="0" formatRows="0"/>
  <mergeCells count="2">
    <mergeCell ref="C11:C12"/>
    <mergeCell ref="J1:K1"/>
  </mergeCells>
  <hyperlinks>
    <hyperlink ref="J1" location="TOC!A1" display="Return to TOC" xr:uid="{8C512995-818E-480A-BA8B-A8A051B13882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9E07F-3BC5-4E12-B157-CA2FA643AC3C}">
  <sheetPr codeName="Sheet39"/>
  <dimension ref="A1:V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3.7109375" style="7" customWidth="1"/>
    <col min="3" max="3" width="18.28515625" style="7" customWidth="1"/>
    <col min="4" max="4" width="24.28515625" style="7" bestFit="1" customWidth="1"/>
    <col min="5" max="5" width="17.7109375" style="7" customWidth="1"/>
    <col min="6" max="6" width="17.28515625" style="7" customWidth="1"/>
    <col min="7" max="7" width="2.7109375" style="7" customWidth="1"/>
    <col min="8" max="20" width="9.140625" style="7" customWidth="1"/>
    <col min="21" max="16384" width="9.140625" style="7"/>
  </cols>
  <sheetData>
    <row r="1" spans="1:22" x14ac:dyDescent="0.25">
      <c r="A1" s="10" t="s">
        <v>3</v>
      </c>
      <c r="B1" s="11"/>
      <c r="C1" s="11" t="s">
        <v>12</v>
      </c>
      <c r="D1" s="12"/>
      <c r="E1" s="55"/>
      <c r="F1" s="37" t="s">
        <v>8</v>
      </c>
      <c r="G1" s="23"/>
      <c r="U1" s="23"/>
    </row>
    <row r="2" spans="1:22" x14ac:dyDescent="0.25">
      <c r="A2" s="13" t="s">
        <v>4</v>
      </c>
      <c r="B2" s="14"/>
      <c r="C2" s="14" t="s">
        <v>50</v>
      </c>
      <c r="D2" s="14"/>
      <c r="E2" s="14"/>
      <c r="F2" s="15"/>
      <c r="G2" s="23"/>
      <c r="U2" s="23"/>
    </row>
    <row r="3" spans="1:22" x14ac:dyDescent="0.25">
      <c r="A3" s="13" t="s">
        <v>5</v>
      </c>
      <c r="B3" s="14"/>
      <c r="C3" s="14" t="s">
        <v>51</v>
      </c>
      <c r="D3" s="14"/>
      <c r="E3" s="14"/>
      <c r="F3" s="15"/>
      <c r="G3" s="23"/>
      <c r="U3" s="23"/>
    </row>
    <row r="4" spans="1:22" x14ac:dyDescent="0.25">
      <c r="A4" s="16"/>
      <c r="B4" s="17"/>
      <c r="C4" s="17"/>
      <c r="D4" s="17"/>
      <c r="E4" s="17"/>
      <c r="F4" s="18"/>
      <c r="G4" s="8"/>
      <c r="U4" s="8"/>
      <c r="V4" s="9"/>
    </row>
    <row r="5" spans="1:22" ht="15" customHeight="1" x14ac:dyDescent="0.25">
      <c r="A5" s="19" t="s">
        <v>6</v>
      </c>
      <c r="B5" s="14"/>
      <c r="C5" s="14" t="s">
        <v>55</v>
      </c>
      <c r="D5" s="14"/>
      <c r="E5" s="14"/>
      <c r="F5" s="15"/>
      <c r="G5" s="8"/>
      <c r="T5" s="9"/>
      <c r="U5" s="8"/>
      <c r="V5" s="9"/>
    </row>
    <row r="6" spans="1:22" x14ac:dyDescent="0.25">
      <c r="A6" s="20"/>
      <c r="B6" s="14"/>
      <c r="C6" s="14" t="s">
        <v>56</v>
      </c>
      <c r="D6" s="14"/>
      <c r="E6" s="14"/>
      <c r="F6" s="15"/>
      <c r="G6" s="8"/>
      <c r="T6" s="9"/>
      <c r="U6" s="8"/>
      <c r="V6" s="9"/>
    </row>
    <row r="7" spans="1:22" ht="15" customHeight="1" x14ac:dyDescent="0.25">
      <c r="A7" s="20"/>
      <c r="B7" s="14"/>
      <c r="C7" s="14" t="s">
        <v>57</v>
      </c>
      <c r="D7" s="14"/>
      <c r="E7" s="14"/>
      <c r="F7" s="15"/>
      <c r="G7" s="8"/>
      <c r="T7" s="9"/>
      <c r="U7" s="8"/>
      <c r="V7" s="9"/>
    </row>
    <row r="8" spans="1:22" ht="15" customHeight="1" x14ac:dyDescent="0.25">
      <c r="A8" s="19"/>
      <c r="B8" s="17"/>
      <c r="C8" s="14"/>
      <c r="D8" s="14"/>
      <c r="E8" s="14"/>
      <c r="F8" s="15"/>
      <c r="G8" s="8"/>
      <c r="T8" s="9"/>
      <c r="U8" s="8"/>
      <c r="V8" s="9"/>
    </row>
    <row r="9" spans="1:22" x14ac:dyDescent="0.25">
      <c r="A9" s="19"/>
      <c r="B9" s="17"/>
      <c r="C9" s="14" t="s">
        <v>52</v>
      </c>
      <c r="D9" s="14"/>
      <c r="E9" s="14"/>
      <c r="F9" s="15"/>
      <c r="G9" s="8"/>
      <c r="T9" s="9"/>
      <c r="U9" s="8"/>
      <c r="V9" s="9"/>
    </row>
    <row r="10" spans="1:22" x14ac:dyDescent="0.25">
      <c r="A10" s="16"/>
      <c r="B10" s="17"/>
      <c r="C10" s="24" t="s">
        <v>53</v>
      </c>
      <c r="D10" s="31" t="s">
        <v>54</v>
      </c>
      <c r="E10" s="14"/>
      <c r="F10" s="15"/>
      <c r="G10" s="8"/>
      <c r="T10" s="9"/>
      <c r="U10" s="8"/>
      <c r="V10" s="9"/>
    </row>
    <row r="11" spans="1:22" x14ac:dyDescent="0.25">
      <c r="A11" s="16"/>
      <c r="B11" s="17"/>
      <c r="C11" s="35">
        <v>0</v>
      </c>
      <c r="D11" s="56">
        <f>130*0.00001</f>
        <v>1.3000000000000002E-3</v>
      </c>
      <c r="E11" s="14"/>
      <c r="F11" s="15"/>
      <c r="G11" s="8"/>
      <c r="T11" s="9"/>
      <c r="U11" s="8"/>
      <c r="V11" s="9"/>
    </row>
    <row r="12" spans="1:22" x14ac:dyDescent="0.25">
      <c r="A12" s="16"/>
      <c r="B12" s="17"/>
      <c r="C12" s="35">
        <v>1</v>
      </c>
      <c r="D12" s="56">
        <f>60*0.00001</f>
        <v>6.0000000000000006E-4</v>
      </c>
      <c r="E12" s="14"/>
      <c r="F12" s="15"/>
      <c r="G12" s="8"/>
      <c r="T12" s="9"/>
      <c r="U12" s="8"/>
      <c r="V12" s="9"/>
    </row>
    <row r="13" spans="1:22" x14ac:dyDescent="0.25">
      <c r="A13" s="16"/>
      <c r="B13" s="17"/>
      <c r="C13" s="35">
        <v>2</v>
      </c>
      <c r="D13" s="56">
        <f>55*0.00001</f>
        <v>5.5000000000000003E-4</v>
      </c>
      <c r="E13" s="14"/>
      <c r="F13" s="15"/>
      <c r="G13" s="8"/>
      <c r="T13" s="9"/>
      <c r="U13" s="8"/>
      <c r="V13" s="9"/>
    </row>
    <row r="14" spans="1:22" x14ac:dyDescent="0.25">
      <c r="A14" s="16"/>
      <c r="B14" s="17"/>
      <c r="C14" s="35">
        <v>3</v>
      </c>
      <c r="D14" s="56">
        <f>50*0.00001</f>
        <v>5.0000000000000001E-4</v>
      </c>
      <c r="E14" s="14"/>
      <c r="F14" s="15"/>
      <c r="G14" s="8"/>
      <c r="T14" s="9"/>
      <c r="U14" s="8"/>
      <c r="V14" s="9"/>
    </row>
    <row r="15" spans="1:22" x14ac:dyDescent="0.25">
      <c r="A15" s="20"/>
      <c r="B15" s="14"/>
      <c r="C15" s="32">
        <v>4</v>
      </c>
      <c r="D15" s="57">
        <f>45*0.00001</f>
        <v>4.5000000000000004E-4</v>
      </c>
      <c r="E15" s="14"/>
      <c r="F15" s="15"/>
      <c r="G15" s="8"/>
      <c r="T15" s="9"/>
      <c r="U15" s="8"/>
      <c r="V15" s="9"/>
    </row>
    <row r="16" spans="1:22" x14ac:dyDescent="0.25">
      <c r="A16" s="20"/>
      <c r="B16" s="14"/>
      <c r="C16" s="14"/>
      <c r="D16" s="14"/>
      <c r="E16" s="14"/>
      <c r="F16" s="15"/>
      <c r="G16" s="8"/>
      <c r="T16" s="9"/>
      <c r="U16" s="8"/>
      <c r="V16" s="9"/>
    </row>
    <row r="17" spans="1:22" x14ac:dyDescent="0.25">
      <c r="A17" s="13" t="s">
        <v>7</v>
      </c>
      <c r="B17" s="14"/>
      <c r="C17" s="14" t="s">
        <v>58</v>
      </c>
      <c r="D17" s="14"/>
      <c r="E17" s="14"/>
      <c r="F17" s="15"/>
      <c r="G17" s="8"/>
      <c r="T17" s="9"/>
      <c r="U17" s="8"/>
      <c r="V17" s="9"/>
    </row>
    <row r="18" spans="1:22" ht="15.75" thickBot="1" x14ac:dyDescent="0.3">
      <c r="A18" s="25"/>
      <c r="B18" s="21"/>
      <c r="C18" s="21" t="s">
        <v>59</v>
      </c>
      <c r="D18" s="21"/>
      <c r="E18" s="21"/>
      <c r="F18" s="22"/>
      <c r="G18" s="8"/>
      <c r="T18" s="9"/>
      <c r="U18" s="8"/>
      <c r="V18" s="9"/>
    </row>
    <row r="19" spans="1:22" ht="15" customHeight="1" x14ac:dyDescent="0.25">
      <c r="G19" s="8"/>
      <c r="T19" s="9"/>
      <c r="U19" s="8"/>
      <c r="V19" s="9"/>
    </row>
    <row r="20" spans="1:22" x14ac:dyDescent="0.25">
      <c r="G20" s="8"/>
      <c r="T20" s="9"/>
      <c r="U20" s="8"/>
      <c r="V20" s="9"/>
    </row>
    <row r="21" spans="1:22" x14ac:dyDescent="0.25">
      <c r="G21" s="8"/>
      <c r="T21" s="9"/>
      <c r="U21" s="8"/>
      <c r="V21" s="9"/>
    </row>
    <row r="22" spans="1:22" x14ac:dyDescent="0.25">
      <c r="G22" s="8"/>
      <c r="T22" s="9"/>
      <c r="U22" s="8"/>
      <c r="V22" s="9"/>
    </row>
    <row r="23" spans="1:22" ht="15" customHeight="1" x14ac:dyDescent="0.25">
      <c r="G23" s="8"/>
      <c r="T23" s="9"/>
      <c r="U23" s="8"/>
      <c r="V23" s="9"/>
    </row>
    <row r="24" spans="1:22" ht="15" customHeight="1" x14ac:dyDescent="0.25">
      <c r="G24" s="8"/>
      <c r="T24" s="9"/>
      <c r="U24" s="8"/>
      <c r="V24" s="9"/>
    </row>
    <row r="25" spans="1:22" ht="15" customHeight="1" x14ac:dyDescent="0.25">
      <c r="G25" s="8"/>
      <c r="T25" s="9"/>
      <c r="U25" s="8"/>
      <c r="V25" s="9"/>
    </row>
    <row r="26" spans="1:22" ht="15" customHeight="1" x14ac:dyDescent="0.25">
      <c r="G26" s="8"/>
      <c r="T26" s="9"/>
      <c r="U26" s="8"/>
      <c r="V26" s="9"/>
    </row>
    <row r="27" spans="1:22" ht="15" customHeight="1" x14ac:dyDescent="0.25">
      <c r="G27" s="8"/>
      <c r="T27" s="9"/>
      <c r="U27" s="8"/>
      <c r="V27" s="9"/>
    </row>
    <row r="28" spans="1:22" ht="15" customHeight="1" x14ac:dyDescent="0.25">
      <c r="G28" s="8"/>
      <c r="T28" s="9"/>
      <c r="U28" s="8"/>
      <c r="V28" s="9"/>
    </row>
    <row r="29" spans="1:22" x14ac:dyDescent="0.25">
      <c r="G29" s="8"/>
      <c r="T29" s="9"/>
      <c r="U29" s="8"/>
      <c r="V29" s="9"/>
    </row>
    <row r="30" spans="1:22" x14ac:dyDescent="0.25">
      <c r="G30" s="8"/>
      <c r="T30" s="9"/>
      <c r="U30" s="8"/>
      <c r="V30" s="9"/>
    </row>
    <row r="31" spans="1:22" x14ac:dyDescent="0.25">
      <c r="G31" s="8"/>
      <c r="T31" s="9"/>
      <c r="U31" s="8"/>
      <c r="V31" s="9"/>
    </row>
    <row r="32" spans="1:22" x14ac:dyDescent="0.25">
      <c r="G32" s="8"/>
      <c r="T32" s="9"/>
      <c r="U32" s="8"/>
      <c r="V32" s="9"/>
    </row>
    <row r="33" spans="1:22" x14ac:dyDescent="0.25">
      <c r="G33" s="8"/>
      <c r="T33" s="9"/>
      <c r="U33" s="8"/>
      <c r="V33" s="9"/>
    </row>
    <row r="34" spans="1:22" x14ac:dyDescent="0.25">
      <c r="G34" s="8"/>
      <c r="T34" s="9"/>
      <c r="U34" s="8"/>
      <c r="V34" s="9"/>
    </row>
    <row r="35" spans="1:22" x14ac:dyDescent="0.25">
      <c r="G35" s="8"/>
      <c r="T35" s="9"/>
      <c r="U35" s="8"/>
      <c r="V35" s="9"/>
    </row>
    <row r="36" spans="1:22" x14ac:dyDescent="0.25">
      <c r="G36" s="8"/>
      <c r="T36" s="9"/>
      <c r="U36" s="8"/>
      <c r="V36" s="9"/>
    </row>
    <row r="37" spans="1:22" x14ac:dyDescent="0.25">
      <c r="G37" s="8"/>
      <c r="T37" s="9"/>
      <c r="U37" s="8"/>
      <c r="V37" s="9"/>
    </row>
    <row r="38" spans="1:22" x14ac:dyDescent="0.25">
      <c r="G38" s="8"/>
      <c r="T38" s="9"/>
      <c r="U38" s="8"/>
      <c r="V38" s="9"/>
    </row>
    <row r="39" spans="1:22" x14ac:dyDescent="0.25">
      <c r="A39" s="9"/>
      <c r="B39" s="9"/>
      <c r="G39" s="8"/>
      <c r="T39" s="9"/>
      <c r="U39" s="8"/>
      <c r="V39" s="9"/>
    </row>
    <row r="40" spans="1:22" x14ac:dyDescent="0.25">
      <c r="G40" s="8"/>
      <c r="T40" s="9"/>
      <c r="U40" s="8"/>
      <c r="V40" s="9"/>
    </row>
    <row r="41" spans="1:22" x14ac:dyDescent="0.25">
      <c r="G41" s="8"/>
      <c r="T41" s="9"/>
      <c r="U41" s="8"/>
      <c r="V41" s="9"/>
    </row>
    <row r="42" spans="1:22" x14ac:dyDescent="0.25">
      <c r="G42" s="8"/>
      <c r="T42" s="9"/>
      <c r="U42" s="8"/>
      <c r="V42" s="9"/>
    </row>
    <row r="43" spans="1:22" x14ac:dyDescent="0.25">
      <c r="G43" s="8"/>
      <c r="T43" s="9"/>
      <c r="U43" s="8"/>
      <c r="V43" s="9"/>
    </row>
    <row r="44" spans="1:22" x14ac:dyDescent="0.25">
      <c r="G44" s="8"/>
      <c r="T44" s="9"/>
      <c r="U44" s="8"/>
      <c r="V44" s="9"/>
    </row>
    <row r="45" spans="1:22" x14ac:dyDescent="0.25">
      <c r="G45" s="8"/>
      <c r="T45" s="9"/>
      <c r="U45" s="8"/>
      <c r="V45" s="9"/>
    </row>
    <row r="46" spans="1:22" x14ac:dyDescent="0.25">
      <c r="G46" s="8"/>
      <c r="T46" s="9"/>
      <c r="U46" s="8"/>
      <c r="V46" s="9"/>
    </row>
    <row r="47" spans="1:22" x14ac:dyDescent="0.25">
      <c r="G47" s="8"/>
      <c r="T47" s="9"/>
      <c r="U47" s="8"/>
      <c r="V47" s="9"/>
    </row>
    <row r="48" spans="1:22" x14ac:dyDescent="0.25">
      <c r="G48" s="8"/>
      <c r="T48" s="9"/>
      <c r="U48" s="8"/>
      <c r="V48" s="9"/>
    </row>
    <row r="49" spans="7:22" x14ac:dyDescent="0.25">
      <c r="G49" s="8"/>
      <c r="T49" s="9"/>
      <c r="U49" s="8"/>
      <c r="V49" s="9"/>
    </row>
  </sheetData>
  <sheetProtection algorithmName="SHA-512" hashValue="uD3UHcoijxBRZQNDJ1XYWmaIcnCUSWEll7afHJhR4ZbD+QITA8hatXlDpTEwYWoFdcstAdSJfutA6hG+LXziig==" saltValue="NmluJvqaXdVqtwUrM4E9Ug==" spinCount="100000" sheet="1" objects="1" scenarios="1" formatCells="0" formatColumns="0" formatRows="0"/>
  <hyperlinks>
    <hyperlink ref="F1" location="TOC!A1" display="Return to TOC" xr:uid="{A46C6C5F-4634-4912-992C-F7206146E0D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TOC</vt:lpstr>
      <vt:lpstr>W-Mahler-Credibility1</vt:lpstr>
      <vt:lpstr>W-Mahler-Credibility2</vt:lpstr>
      <vt:lpstr>W-Mahler-Credibility3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2021-08-12T11:33:44Z</dcterms:modified>
</cp:coreProperties>
</file>